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drawings/drawing2.xml" ContentType="application/vnd.openxmlformats-officedocument.drawing+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tables/table1.xml" ContentType="application/vnd.openxmlformats-officedocument.spreadsheetml.table+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defaultThemeVersion="124226"/>
  <mc:AlternateContent xmlns:mc="http://schemas.openxmlformats.org/markup-compatibility/2006">
    <mc:Choice Requires="x15">
      <x15ac:absPath xmlns:x15ac="http://schemas.microsoft.com/office/spreadsheetml/2010/11/ac" url="C:\Users\Joe.Bassett\East of England NHS Collaborative Procurement Hub\Pharmacy - Documents\Project Work\Homecare\National\Standardisation\Risk Assessment Form\"/>
    </mc:Choice>
  </mc:AlternateContent>
  <xr:revisionPtr revIDLastSave="1" documentId="8_{660C50FF-B912-43FC-BA82-1FDF98AF0620}" xr6:coauthVersionLast="41" xr6:coauthVersionMax="41" xr10:uidLastSave="{07D22B94-1442-4C5E-8DD8-22DCC9FAED4C}"/>
  <bookViews>
    <workbookView xWindow="-120" yWindow="-120" windowWidth="29040" windowHeight="15840" tabRatio="891" xr2:uid="{00000000-000D-0000-FFFF-FFFF00000000}"/>
  </bookViews>
  <sheets>
    <sheet name="ReadMe" sheetId="5" r:id="rId1"/>
    <sheet name="1 General" sheetId="4" r:id="rId2"/>
    <sheet name="2 Financial Information" sheetId="7" r:id="rId3"/>
    <sheet name="3a Cost Analysis ex tariff meds" sheetId="10" r:id="rId4"/>
    <sheet name="3a Cost Analysis extariff Guide" sheetId="6" r:id="rId5"/>
    <sheet name="3b Cost Analysis in tariff meds" sheetId="11" r:id="rId6"/>
    <sheet name="3b Cost Analysis intariff Guide" sheetId="12" r:id="rId7"/>
    <sheet name="4 Risk Assessment Tool" sheetId="2" r:id="rId8"/>
    <sheet name="4a Risk Descriptors" sheetId="1" r:id="rId9"/>
    <sheet name="4b Risk Scoring Definitions" sheetId="3" r:id="rId10"/>
    <sheet name="Lists" sheetId="8" r:id="rId11"/>
  </sheets>
  <calcPr calcId="191029"/>
  <customWorkbookViews>
    <customWorkbookView name="Ewan Morrison - Personal View" guid="{C35BD4B7-38D2-4051-87DE-83868156AE66}" mergeInterval="0" personalView="1" maximized="1" xWindow="1" yWindow="1" windowWidth="1596" windowHeight="624" activeSheetId="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3" i="10" l="1"/>
  <c r="E22" i="11" l="1"/>
  <c r="E16" i="11"/>
  <c r="D16" i="11"/>
  <c r="D13" i="11"/>
  <c r="E7" i="11"/>
  <c r="E10" i="11" s="1"/>
  <c r="E23" i="11" s="1"/>
  <c r="E25" i="11" s="1"/>
  <c r="D7" i="11"/>
  <c r="D10" i="11" s="1"/>
  <c r="E19" i="10"/>
  <c r="E13" i="10"/>
  <c r="E7" i="10"/>
  <c r="E10" i="10" s="1"/>
  <c r="D7" i="10"/>
  <c r="D10" i="10" s="1"/>
  <c r="D23" i="11" l="1"/>
  <c r="D25" i="11" s="1"/>
  <c r="D20" i="10"/>
  <c r="D22" i="10" s="1"/>
  <c r="E20" i="10"/>
  <c r="E22" i="10" s="1"/>
  <c r="F12" i="2"/>
  <c r="K20" i="2"/>
  <c r="F20" i="2"/>
  <c r="K26" i="2"/>
  <c r="K24" i="2"/>
  <c r="K22" i="2"/>
  <c r="K18" i="2"/>
  <c r="K16" i="2"/>
  <c r="K14" i="2"/>
  <c r="K12" i="2"/>
  <c r="F26" i="2"/>
  <c r="F24" i="2"/>
  <c r="F22" i="2"/>
  <c r="F18" i="2"/>
  <c r="F16" i="2"/>
  <c r="F1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 mun wong</author>
  </authors>
  <commentList>
    <comment ref="C1" authorId="0" shapeId="0" xr:uid="{00000000-0006-0000-0500-000001000000}">
      <text>
        <r>
          <rPr>
            <b/>
            <sz val="9"/>
            <color indexed="81"/>
            <rFont val="Tahoma"/>
            <family val="2"/>
          </rPr>
          <t>Please refer to Guidance Notes</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jonatc05</author>
  </authors>
  <commentList>
    <comment ref="D10" authorId="0" shapeId="0" xr:uid="{00000000-0006-0000-0700-000001000000}">
      <text>
        <r>
          <rPr>
            <b/>
            <sz val="9"/>
            <color indexed="81"/>
            <rFont val="Tahoma"/>
            <family val="2"/>
          </rPr>
          <t>Likelihood Scores
1 = Remote
2 = Unlikely
3 = Possible
4 = Likely
5 = Almost Certain
Refer to 'Likelihood of Recurrence Definitions' table for further information</t>
        </r>
      </text>
    </comment>
    <comment ref="E10" authorId="0" shapeId="0" xr:uid="{00000000-0006-0000-0700-000002000000}">
      <text>
        <r>
          <rPr>
            <b/>
            <sz val="9"/>
            <color indexed="81"/>
            <rFont val="Tahoma"/>
            <family val="2"/>
          </rPr>
          <t>Consequence Scores
1 = Negligible
2 = Minor
3 = Moderate
4 = Major
5 = Extreme
Refer to 'Consequences' table for further information</t>
        </r>
      </text>
    </comment>
    <comment ref="I10" authorId="0" shapeId="0" xr:uid="{00000000-0006-0000-0700-000003000000}">
      <text>
        <r>
          <rPr>
            <b/>
            <sz val="9"/>
            <color indexed="81"/>
            <rFont val="Tahoma"/>
            <family val="2"/>
          </rPr>
          <t>Likelihood Scores
1 = Remote
2 = Unlikely
3 = Possible
4 = Likely
5 = Almost Certain
Refer to 'Likelihood of Recurrence Definitions' table for further information</t>
        </r>
      </text>
    </comment>
    <comment ref="J10" authorId="0" shapeId="0" xr:uid="{00000000-0006-0000-0700-000004000000}">
      <text>
        <r>
          <rPr>
            <b/>
            <sz val="9"/>
            <color indexed="81"/>
            <rFont val="Tahoma"/>
            <family val="2"/>
          </rPr>
          <t>Consequence Scores
1 = Negligible
2 = Minor
3 = Moderate
4 = Major
5 = Extreme
Refer to 'Consequences' table for further information</t>
        </r>
      </text>
    </comment>
  </commentList>
</comments>
</file>

<file path=xl/sharedStrings.xml><?xml version="1.0" encoding="utf-8"?>
<sst xmlns="http://schemas.openxmlformats.org/spreadsheetml/2006/main" count="644" uniqueCount="464">
  <si>
    <t>Likelihood</t>
  </si>
  <si>
    <t>Descriptor</t>
  </si>
  <si>
    <t>Remote</t>
  </si>
  <si>
    <t>Unlikely</t>
  </si>
  <si>
    <t>Possible</t>
  </si>
  <si>
    <t>Likely</t>
  </si>
  <si>
    <t>Can’t believe this event would happen – will only happen in exceptional circumstances (5-10 years)</t>
  </si>
  <si>
    <t>Not expected to happen, but definite potential exists – unlikely to occur (2-5 years)</t>
  </si>
  <si>
    <t>May occur occasionally, has happened before on occasions – reasonable chance of occurring (annually)</t>
  </si>
  <si>
    <t>Strong possibility that this could occur – likely to occur (quarterly)</t>
  </si>
  <si>
    <t>This is expected to occur frequently / in most circumstances – more likely to occur than not (daily / weekly / monthly)</t>
  </si>
  <si>
    <t>Likelihood of Recurrence Definitions</t>
  </si>
  <si>
    <t>Consequence of Event</t>
  </si>
  <si>
    <t xml:space="preserve">Descriptor </t>
  </si>
  <si>
    <t>Moderate</t>
  </si>
  <si>
    <t>Objectives /Project</t>
  </si>
  <si>
    <t>Barely noticeable reduction in scope / quality / schedule</t>
  </si>
  <si>
    <t>Minor reduction in scope / quality / schedule</t>
  </si>
  <si>
    <t>Reduction in scope or quality, project objectives or schedule</t>
  </si>
  <si>
    <t xml:space="preserve">Significant project over-run </t>
  </si>
  <si>
    <t>Inability to meet project objectives, reputation of the Organisation seriously damaged</t>
  </si>
  <si>
    <t>Injury (Physical and psychological) to patient / visitor / staff</t>
  </si>
  <si>
    <t>Adverse event leading to minor injury not requiring first aid Minor injury or illness, first aid treatment required</t>
  </si>
  <si>
    <t>Agency reportable, e.g. Police (violent and aggressive acts)</t>
  </si>
  <si>
    <t>Significant injury requiring medical treatment and/or counselling</t>
  </si>
  <si>
    <t>Major injuries/long term incapacity or disability (loss of limb) requiring medical treatment and/or counselling</t>
  </si>
  <si>
    <t>Incident leading to death or major permanent incapacity</t>
  </si>
  <si>
    <t>Patient Experience</t>
  </si>
  <si>
    <t>Reduced quality of patient experience / clinical outcome not directly related to delivery of clinical care</t>
  </si>
  <si>
    <t>Unsatisfactory patient experience / clinical outcome directly related to care provision – readily resolvable</t>
  </si>
  <si>
    <t>Unsatisfactory patient experience / clinical outcome, short term effects – expect recovery &lt;1wk</t>
  </si>
  <si>
    <t>Unsatisfactory patient experience / clinical outcome, long term effects – expect recovery - &gt;1wk</t>
  </si>
  <si>
    <t>Unsatisfactory patient experience clinical outcome, continued ongoing long term effects</t>
  </si>
  <si>
    <t>Complaints / Claims</t>
  </si>
  <si>
    <t>Locally resolved verbal complaint</t>
  </si>
  <si>
    <t>Justified written complaint peripheral to clinical care</t>
  </si>
  <si>
    <t>Below excess claim. Justified complaint involving lack of appropriate care</t>
  </si>
  <si>
    <t>Claim above excess level.Multiple justified complaints</t>
  </si>
  <si>
    <t>Multiple claims or single major claim</t>
  </si>
  <si>
    <t>Service / Business Interruption</t>
  </si>
  <si>
    <t>Interruption in a service which does not impact on the delivery of patient care or the ability to continue to provide service</t>
  </si>
  <si>
    <t>Short term disruption to service with minor impact on patient care</t>
  </si>
  <si>
    <t>Some disruption in service with unacceptable impact on patient care. Temporary loss of ability to provide service</t>
  </si>
  <si>
    <t>Sustained loss of service which has serious impact on delivery of patient care resulting in major contingency plans being invoked</t>
  </si>
  <si>
    <t>Permanent loss of core service or facility. Disruption to facility leading to significant “knock on” effect</t>
  </si>
  <si>
    <t>Staffing and Competence</t>
  </si>
  <si>
    <t>Short term low staffing level temporarily reduces service quality (less than 1 day). Short term low staffing level (&gt;1 day), where there is no disruption to patient care</t>
  </si>
  <si>
    <t>Financial (including damage / loss / fraud)</t>
  </si>
  <si>
    <t>Negligible organisational / personal financial loss (£&lt;10k)</t>
  </si>
  <si>
    <t>Minor organisational / personal financial loss (£10k-100k)</t>
  </si>
  <si>
    <t>Significant organisational / personal financial loss (£100k-250k)</t>
  </si>
  <si>
    <t>Major organisational / personal financial loss (£250 k-1m)</t>
  </si>
  <si>
    <t>Severe organisational / personal financial loss (£&gt;1m)</t>
  </si>
  <si>
    <t>Inspection / Audit</t>
  </si>
  <si>
    <t>Small number of recommendations which focus on minor quality improvement issues</t>
  </si>
  <si>
    <t>Recommendations made which can be addressed by low level of management action.</t>
  </si>
  <si>
    <t>Challenging recommendations that can be addressed with appropriate action plan</t>
  </si>
  <si>
    <t>Enforcement action. Low rating. Critical report.</t>
  </si>
  <si>
    <t>Prosecution. Zero rating. Severely critical report.</t>
  </si>
  <si>
    <t>Adverse Publicity / Reputation</t>
  </si>
  <si>
    <t>Rumours, no media coverage. Little effect on staff morale</t>
  </si>
  <si>
    <t>Local media coverage – short term. Some public embarrassment. Minor effect on staff morale / public attitudes.</t>
  </si>
  <si>
    <t>Local media – longterm adverse publicity. Significant effect on staff morale and public perception of the organisation</t>
  </si>
  <si>
    <t>National media / adverse publicity, less than 3 days. Public confidence in the organisation undermined Use of services affected</t>
  </si>
  <si>
    <t>Parliament). Court Enforcement. Public Enquiry</t>
  </si>
  <si>
    <t>Consequence</t>
  </si>
  <si>
    <t>Negligible</t>
  </si>
  <si>
    <t>Minor</t>
  </si>
  <si>
    <t>Major</t>
  </si>
  <si>
    <t>Extreme</t>
  </si>
  <si>
    <t>Almost certain</t>
  </si>
  <si>
    <t>LR</t>
  </si>
  <si>
    <t>MR</t>
  </si>
  <si>
    <t>HR</t>
  </si>
  <si>
    <t>VLR</t>
  </si>
  <si>
    <t>Calculating Risk Grading for Risk</t>
  </si>
  <si>
    <t>Very Low Risk (VLR)</t>
  </si>
  <si>
    <t>Low Risk (LR)</t>
  </si>
  <si>
    <t>Moderate Risk (MR)</t>
  </si>
  <si>
    <t>High Risk (HR)</t>
  </si>
  <si>
    <t>Key</t>
  </si>
  <si>
    <r>
      <t xml:space="preserve">Ongoing low staffing level reduces service quality </t>
    </r>
    <r>
      <rPr>
        <b/>
        <sz val="10"/>
        <color theme="1"/>
        <rFont val="Arial"/>
        <family val="2"/>
      </rPr>
      <t xml:space="preserve">Minor error </t>
    </r>
    <r>
      <rPr>
        <sz val="10"/>
        <color theme="1"/>
        <rFont val="Arial"/>
        <family val="2"/>
      </rPr>
      <t xml:space="preserve">due to ineffective training / implementation of training. </t>
    </r>
  </si>
  <si>
    <r>
      <t xml:space="preserve">Late delivery of key objective / service due to lack of staff. </t>
    </r>
    <r>
      <rPr>
        <b/>
        <sz val="10"/>
        <color theme="1"/>
        <rFont val="Arial"/>
        <family val="2"/>
      </rPr>
      <t xml:space="preserve">Moderate error </t>
    </r>
    <r>
      <rPr>
        <sz val="10"/>
        <color theme="1"/>
        <rFont val="Arial"/>
        <family val="2"/>
      </rPr>
      <t>due to ineffective</t>
    </r>
    <r>
      <rPr>
        <b/>
        <sz val="10"/>
        <color theme="1"/>
        <rFont val="Arial"/>
        <family val="2"/>
      </rPr>
      <t xml:space="preserve"> </t>
    </r>
    <r>
      <rPr>
        <sz val="10"/>
        <color theme="1"/>
        <rFont val="Arial"/>
        <family val="2"/>
      </rPr>
      <t>training /</t>
    </r>
    <r>
      <rPr>
        <b/>
        <sz val="10"/>
        <color theme="1"/>
        <rFont val="Arial"/>
        <family val="2"/>
      </rPr>
      <t xml:space="preserve"> </t>
    </r>
    <r>
      <rPr>
        <sz val="10"/>
        <color theme="1"/>
        <rFont val="Arial"/>
        <family val="2"/>
      </rPr>
      <t>implementation of</t>
    </r>
    <r>
      <rPr>
        <b/>
        <sz val="10"/>
        <color theme="1"/>
        <rFont val="Arial"/>
        <family val="2"/>
      </rPr>
      <t xml:space="preserve"> </t>
    </r>
    <r>
      <rPr>
        <sz val="10"/>
        <color theme="1"/>
        <rFont val="Arial"/>
        <family val="2"/>
      </rPr>
      <t>training.</t>
    </r>
    <r>
      <rPr>
        <b/>
        <sz val="10"/>
        <color theme="1"/>
        <rFont val="Arial"/>
        <family val="2"/>
      </rPr>
      <t xml:space="preserve"> </t>
    </r>
    <r>
      <rPr>
        <sz val="10"/>
        <color theme="1"/>
        <rFont val="Arial"/>
        <family val="2"/>
      </rPr>
      <t>Ongoing problems</t>
    </r>
    <r>
      <rPr>
        <b/>
        <sz val="10"/>
        <color theme="1"/>
        <rFont val="Arial"/>
        <family val="2"/>
      </rPr>
      <t xml:space="preserve"> </t>
    </r>
    <r>
      <rPr>
        <sz val="10"/>
        <color theme="1"/>
        <rFont val="Arial"/>
        <family val="2"/>
      </rPr>
      <t>with staffing levels</t>
    </r>
    <r>
      <rPr>
        <b/>
        <sz val="10"/>
        <color theme="1"/>
        <rFont val="Arial"/>
        <family val="2"/>
      </rPr>
      <t xml:space="preserve"> </t>
    </r>
  </si>
  <si>
    <r>
      <t>Uncertain delivery</t>
    </r>
    <r>
      <rPr>
        <b/>
        <sz val="10"/>
        <color theme="1"/>
        <rFont val="Arial"/>
        <family val="2"/>
      </rPr>
      <t xml:space="preserve"> </t>
    </r>
    <r>
      <rPr>
        <sz val="10"/>
        <color theme="1"/>
        <rFont val="Arial"/>
        <family val="2"/>
      </rPr>
      <t>of key objective /</t>
    </r>
    <r>
      <rPr>
        <b/>
        <sz val="10"/>
        <color theme="1"/>
        <rFont val="Arial"/>
        <family val="2"/>
      </rPr>
      <t xml:space="preserve"> </t>
    </r>
    <r>
      <rPr>
        <sz val="10"/>
        <color theme="1"/>
        <rFont val="Arial"/>
        <family val="2"/>
      </rPr>
      <t>service due to lack</t>
    </r>
    <r>
      <rPr>
        <b/>
        <sz val="10"/>
        <color theme="1"/>
        <rFont val="Arial"/>
        <family val="2"/>
      </rPr>
      <t xml:space="preserve"> </t>
    </r>
    <r>
      <rPr>
        <sz val="10"/>
        <color theme="1"/>
        <rFont val="Arial"/>
        <family val="2"/>
      </rPr>
      <t xml:space="preserve">of staff. </t>
    </r>
    <r>
      <rPr>
        <b/>
        <sz val="10"/>
        <color theme="1"/>
        <rFont val="Arial"/>
        <family val="2"/>
      </rPr>
      <t xml:space="preserve">Major error </t>
    </r>
    <r>
      <rPr>
        <sz val="10"/>
        <color theme="1"/>
        <rFont val="Arial"/>
        <family val="2"/>
      </rPr>
      <t>due to ineffective training / implementation of training</t>
    </r>
  </si>
  <si>
    <r>
      <t xml:space="preserve">Non-delivery of key objective / service due to lack of staff. Loss of key staff. </t>
    </r>
    <r>
      <rPr>
        <b/>
        <sz val="10"/>
        <color theme="1"/>
        <rFont val="Arial"/>
        <family val="2"/>
      </rPr>
      <t xml:space="preserve">Critical error </t>
    </r>
    <r>
      <rPr>
        <sz val="10"/>
        <color theme="1"/>
        <rFont val="Arial"/>
        <family val="2"/>
      </rPr>
      <t xml:space="preserve">due to ineffective training / implementation of training </t>
    </r>
  </si>
  <si>
    <t>Risk of funding source for the homecare service being withdrawn</t>
  </si>
  <si>
    <t>Likelihood           (Score 1-5)</t>
  </si>
  <si>
    <t>Consequence                        (Score 1-5)</t>
  </si>
  <si>
    <t>Comments</t>
  </si>
  <si>
    <t>Risk Mitigation Strategy</t>
  </si>
  <si>
    <t>Medicines Homecare - Service Risk Assessment Tool</t>
  </si>
  <si>
    <t xml:space="preserve">Very Low Risk </t>
  </si>
  <si>
    <t xml:space="preserve">Low Risk </t>
  </si>
  <si>
    <t xml:space="preserve">Moderate Risk </t>
  </si>
  <si>
    <t xml:space="preserve">High Risk </t>
  </si>
  <si>
    <t>Overall Risk Rating Key</t>
  </si>
  <si>
    <t>Score 1-3</t>
  </si>
  <si>
    <t>Score 4-6</t>
  </si>
  <si>
    <t>Score 8-12</t>
  </si>
  <si>
    <t>Score 15-25</t>
  </si>
  <si>
    <t>Overall            Risk Rating</t>
  </si>
  <si>
    <t>Overall             Risk Rating</t>
  </si>
  <si>
    <t>Initial Risk Assessment</t>
  </si>
  <si>
    <t>Name of Medicines Homecare Service:</t>
  </si>
  <si>
    <t>Risk Assessment undertaken by:</t>
  </si>
  <si>
    <t>Date of Risk Assessment:</t>
  </si>
  <si>
    <t>Risk Factor</t>
  </si>
  <si>
    <t xml:space="preserve">Residual Risk </t>
  </si>
  <si>
    <t>There is a risk of patient non-compliance with service arrangements</t>
  </si>
  <si>
    <t xml:space="preserve">There is a risk of frequent changes in delivery schedule due to the complexity of the treatment regime </t>
  </si>
  <si>
    <t>There is a risk of exposure to harmful substances</t>
  </si>
  <si>
    <t>There is a risk of short term disruptions to provision of associated services e.g. Nursing</t>
  </si>
  <si>
    <t>There is a risk of short term disruptions to provision or availability of equipment and ancillary items</t>
  </si>
  <si>
    <t>There is a risk of failure of the medicines compounding or assembly facility</t>
  </si>
  <si>
    <t>There is a risk of service withdrawal by homecare provider</t>
  </si>
  <si>
    <t>There is a risk of service withdrawal by provider of associated nursing services (if different from provider of medicines delivery)</t>
  </si>
  <si>
    <t xml:space="preserve">There is a risk of introducing service dependencies that impact on ease of changing provider arrangements </t>
  </si>
  <si>
    <t xml:space="preserve">Health &amp; Safety and Environmental </t>
  </si>
  <si>
    <t xml:space="preserve">There is a risk of short term disruptions to delivery of medicine </t>
  </si>
  <si>
    <t>There is a risk of poor patient compliance</t>
  </si>
  <si>
    <t>Financial</t>
  </si>
  <si>
    <t>Risk of poor financial governance</t>
  </si>
  <si>
    <t>Risk of patient confidentiality breached</t>
  </si>
  <si>
    <t>There is a risk of healthcare acquired infections</t>
  </si>
  <si>
    <t xml:space="preserve">There is a risk that waste is not disposed of safely. </t>
  </si>
  <si>
    <t xml:space="preserve">There is a risk of delays in care due to administrative errors in the repeat prescription request process </t>
  </si>
  <si>
    <t>There is a risk of delays in the patient registration process</t>
  </si>
  <si>
    <t>There is a risk that inadequate information is provided to the patient for them to give informed consent</t>
  </si>
  <si>
    <t>Information Governance</t>
  </si>
  <si>
    <t>There is a risk that patients do not consent to the service or withdraw their consent</t>
  </si>
  <si>
    <t xml:space="preserve">Risk of errors linked to communication across interfaces </t>
  </si>
  <si>
    <t>Clinical Governance</t>
  </si>
  <si>
    <t>Administration &amp; Service Provision</t>
  </si>
  <si>
    <t xml:space="preserve">Patient Cohort  and Therapy Specific </t>
  </si>
  <si>
    <t>Medicines Specific</t>
  </si>
  <si>
    <t xml:space="preserve">Likelihood: Nature of patient cohorte.g. Children, vulnerable adults; nature of service e.g. medicines delivery versus clinical services etc. </t>
  </si>
  <si>
    <t xml:space="preserve">Risk of safeguarding problems specific to patient cohort </t>
  </si>
  <si>
    <t>Service Delays</t>
  </si>
  <si>
    <t>Service Commissioning &amp; Performance Management</t>
  </si>
  <si>
    <t xml:space="preserve">Clerical/Administration of Service </t>
  </si>
  <si>
    <t xml:space="preserve">update headlines </t>
  </si>
  <si>
    <t xml:space="preserve">There is a risk of the homecare supply  service having to be discontinued due to adverse patient reaction/outcome to the product </t>
  </si>
  <si>
    <t>There is a risk of the anaphylaxis</t>
  </si>
  <si>
    <t>There is a risk that the medicine is not prepared/compounded correctly in the patients home</t>
  </si>
  <si>
    <t xml:space="preserve">Likelihood:  Complexity of preparation, appropriate environment to prepare; whether person preparing has undergone training or competency assessment, level of supervision by a healthcare professional etc. </t>
  </si>
  <si>
    <t xml:space="preserve">There is a risk of a lack of NHS managerial control/influence over service delivery leading to service levels that are unsafe or unresponsive to need </t>
  </si>
  <si>
    <t>Patient Cohort &amp; Therapy Specific</t>
  </si>
  <si>
    <t>Health &amp; Safety and Environmental</t>
  </si>
  <si>
    <t>Clerical / Service Administration</t>
  </si>
  <si>
    <t>Service Commissioning and Performance Management</t>
  </si>
  <si>
    <t>Unlikely (2)</t>
  </si>
  <si>
    <t>Remote (1 )</t>
  </si>
  <si>
    <t>Possible (3)</t>
  </si>
  <si>
    <t>Likely (4)</t>
  </si>
  <si>
    <t>Almost Certain (5)</t>
  </si>
  <si>
    <t>Negligible  (1)</t>
  </si>
  <si>
    <t>Minor (2)</t>
  </si>
  <si>
    <t>Moderate (3)</t>
  </si>
  <si>
    <t xml:space="preserve"> Major (4)</t>
  </si>
  <si>
    <t xml:space="preserve"> Extreme (5)</t>
  </si>
  <si>
    <t>There is a risk of misadministration of drug(s) in the patient's home</t>
  </si>
  <si>
    <t>NB: Other factors to consider when scoring risk - patient numbers (low risk - &lt;10, medium risk - 10-200, high risk - &gt;200); whether the scope of service is confined to one clinical area or across multiple clinical specialties</t>
  </si>
  <si>
    <t>Name of the requesting healthcare professional</t>
  </si>
  <si>
    <t>Name of specialty and directorate</t>
  </si>
  <si>
    <t>Lead Consultant</t>
  </si>
  <si>
    <t>Nurse Specialist(s)</t>
  </si>
  <si>
    <t>Lead Pharmacist</t>
  </si>
  <si>
    <t>If multiple, is the number of multiple medicines under consideration between</t>
  </si>
  <si>
    <t>Name, strength and formulation of medicines under consideration</t>
  </si>
  <si>
    <t>Indication</t>
  </si>
  <si>
    <t>Dosage and Frequency</t>
  </si>
  <si>
    <t>Duration of treatment (short or long term)</t>
  </si>
  <si>
    <t>Currently on treatment and anticipated to require the service now:</t>
  </si>
  <si>
    <t>Projected (1st year additional patients)</t>
  </si>
  <si>
    <t xml:space="preserve">Yes                           No </t>
  </si>
  <si>
    <t>Current prescription route</t>
  </si>
  <si>
    <t>Where is the treatment currently being administered?</t>
  </si>
  <si>
    <t>What type of prescription will be used for the proposed service?</t>
  </si>
  <si>
    <t>Who will write the prescription?</t>
  </si>
  <si>
    <t>How often is a prescription generated for this treatment?
(Number of prescription expected per patient in a year)</t>
  </si>
  <si>
    <t>Who will manage repeat prescription requests?</t>
  </si>
  <si>
    <t>What is the required frequency of delivery in weeks/months?</t>
  </si>
  <si>
    <t xml:space="preserve">What clinical and laboratory monitoring is required for this treatment? </t>
  </si>
  <si>
    <t>Can the medicine(s) be self-administered?</t>
  </si>
  <si>
    <t>Please specify the frequency of blood results (if applicable)</t>
  </si>
  <si>
    <t>Please specify 'other' (if applicable)</t>
  </si>
  <si>
    <t xml:space="preserve">Does this treatment require the patient to receive ancillary items to support administration e.g. needles, sharps bins, dressing etc               </t>
  </si>
  <si>
    <t>If yes, please provide further details or include an ancillary list</t>
  </si>
  <si>
    <t xml:space="preserve">Does this treatment require any particular equipment to support administration e.g. infusion pump, fridge for storage etc.? </t>
  </si>
  <si>
    <t>If yes, please provide further details</t>
  </si>
  <si>
    <t>For aseptically prepared products only</t>
  </si>
  <si>
    <t>Is stability data available for this treatment (SmPC or in-house) Yes/No</t>
  </si>
  <si>
    <r>
      <t xml:space="preserve">Has the drug been approved by DTC or local equivalent for the proposed indication?     
</t>
    </r>
    <r>
      <rPr>
        <b/>
        <i/>
        <sz val="11"/>
        <color theme="1"/>
        <rFont val="Arial"/>
        <family val="2"/>
      </rPr>
      <t>If no, complete DTC (or equivalent) submission form</t>
    </r>
    <r>
      <rPr>
        <i/>
        <sz val="11"/>
        <color theme="1"/>
        <rFont val="Arial"/>
        <family val="2"/>
      </rPr>
      <t xml:space="preserve"> </t>
    </r>
  </si>
  <si>
    <r>
      <t xml:space="preserve">Patient numbers </t>
    </r>
    <r>
      <rPr>
        <b/>
        <i/>
        <sz val="11"/>
        <color theme="1"/>
        <rFont val="Arial"/>
        <family val="2"/>
      </rPr>
      <t>(if in practice uptake is significantly different to that predicted, service will be reviewed and audited)</t>
    </r>
  </si>
  <si>
    <r>
      <t>Is a clinical pathway available to support the homecare service?
(</t>
    </r>
    <r>
      <rPr>
        <i/>
        <sz val="11"/>
        <color theme="1"/>
        <rFont val="Arial"/>
        <family val="2"/>
      </rPr>
      <t>If yes, please include details in appendix)</t>
    </r>
  </si>
  <si>
    <t xml:space="preserve">If yes, please attach or provide details </t>
  </si>
  <si>
    <t>READ ME FIRST</t>
  </si>
  <si>
    <t>Before proceding please take some time to read the guidance provided below:</t>
  </si>
  <si>
    <r>
      <t xml:space="preserve">Please provide details on the general homecare service; 
</t>
    </r>
    <r>
      <rPr>
        <b/>
        <i/>
        <sz val="12"/>
        <rFont val="Arial"/>
        <family val="2"/>
      </rPr>
      <t>To be completed by the clinical team requesting the service</t>
    </r>
  </si>
  <si>
    <r>
      <t xml:space="preserve">Please complete the risk assessment section, involving identifying potential risks associated with the proposed homecare service, risk scoring, outlining risk mitigation strategy, assigning priorities for remedial action and planning contingency strategy. Refer to the 'Risk Descriptors' and 'Risk Scoring Definitions' worksheets for further guidance on risks identification and evaluation. 
</t>
    </r>
    <r>
      <rPr>
        <b/>
        <i/>
        <sz val="12"/>
        <rFont val="Arial"/>
        <family val="2"/>
      </rPr>
      <t>To be completed by the pharmacy homecare team in conjunction with the clinical team</t>
    </r>
  </si>
  <si>
    <t>All requests for new medicine homecare services require clinical, economic and risk assessment. This will be undertaken by the pharmacy homecare team, clinical team in conjunction with the relevant local medicines management process (e.g. Drugs and Therapeutics Committee (DTC), Medicines Management Committee or equivalent)</t>
  </si>
  <si>
    <t>Date of submission</t>
  </si>
  <si>
    <t>Definition</t>
  </si>
  <si>
    <t>A</t>
  </si>
  <si>
    <t>B</t>
  </si>
  <si>
    <t>C</t>
  </si>
  <si>
    <t>D</t>
  </si>
  <si>
    <t>E</t>
  </si>
  <si>
    <t xml:space="preserve">This value will be negative if the current service costs the Trust less to run than the tariff which is paid by the commissioner. </t>
  </si>
  <si>
    <t xml:space="preserve">Single                Multiple </t>
  </si>
  <si>
    <t>FP10HP</t>
  </si>
  <si>
    <t>Ward</t>
  </si>
  <si>
    <t>Hospital prescription</t>
  </si>
  <si>
    <t>Hospital Outpatient</t>
  </si>
  <si>
    <t>Clinic</t>
  </si>
  <si>
    <t>Homecare prescription</t>
  </si>
  <si>
    <t>more than 6</t>
  </si>
  <si>
    <t>Inpatient</t>
  </si>
  <si>
    <t>Day Case</t>
  </si>
  <si>
    <t>FP10</t>
  </si>
  <si>
    <t>GP</t>
  </si>
  <si>
    <t>Outpatient</t>
  </si>
  <si>
    <t>Other</t>
  </si>
  <si>
    <t>Self-administered at home</t>
  </si>
  <si>
    <t>nurse support</t>
  </si>
  <si>
    <t>training</t>
  </si>
  <si>
    <t>blood results/sampling</t>
  </si>
  <si>
    <r>
      <t xml:space="preserve">Current expenditure per annum on medicine(s)
</t>
    </r>
    <r>
      <rPr>
        <i/>
        <sz val="11"/>
        <color theme="1"/>
        <rFont val="Arial"/>
        <family val="2"/>
      </rPr>
      <t>(include VAT if applicable)</t>
    </r>
  </si>
  <si>
    <t>Is the medicine available at a discount at secondary care?</t>
  </si>
  <si>
    <t xml:space="preserve"> Yes                           No </t>
  </si>
  <si>
    <t>Is treatment currently excluded from tariff as a high cost drug or excluded service?</t>
  </si>
  <si>
    <t>Is there any potential loss of income from commissioner funded activities? E.g. clinic visits, inpatient stays, nurse visits etc.</t>
  </si>
  <si>
    <t>Who is funding the homecare service fees?</t>
  </si>
  <si>
    <t>Trust</t>
  </si>
  <si>
    <t>CCG</t>
  </si>
  <si>
    <t>NHSE</t>
  </si>
  <si>
    <t>Drug company</t>
  </si>
  <si>
    <t>Have resources been obtained to cover cost of the in-house team to implement the service e.g. nurse support, pharmacy administration and prescription screening?</t>
  </si>
  <si>
    <t>If yes, please provide amount</t>
  </si>
  <si>
    <t>If no, how will the service be resourced?</t>
  </si>
  <si>
    <t>Cost Category</t>
  </si>
  <si>
    <t>Cost of Proposed Homecare Service</t>
  </si>
  <si>
    <t>N/A</t>
  </si>
  <si>
    <t>When completed, please print out all the three sections, obtain signatures from the relevant stakeholders and submit the form and any supporting documents to the Drugs and Therapeutics Committee (DTC) (or local equivalent) for approval.</t>
  </si>
  <si>
    <t>There is a risk that patients may experience side effects when receiving treatment through homecare</t>
  </si>
  <si>
    <t>There is a risk that the medicine is stored incorrectly in the supply chain or in the patient's home</t>
  </si>
  <si>
    <t>Name</t>
  </si>
  <si>
    <t>Title</t>
  </si>
  <si>
    <t>Medicine pack price ex VAT £</t>
  </si>
  <si>
    <t>VAT rate %</t>
  </si>
  <si>
    <t>Level 1 oncost  %</t>
  </si>
  <si>
    <t>Level 2 oncost %</t>
  </si>
  <si>
    <t>Medicine cost inc VAT and Level 1 oncost</t>
  </si>
  <si>
    <t>Level 3 oncost £</t>
  </si>
  <si>
    <t>Number of delveries per course or year</t>
  </si>
  <si>
    <t>Homecare delivery fee (per delivery)</t>
  </si>
  <si>
    <t>Homecare nurse fee (per visit)</t>
  </si>
  <si>
    <t>Number of nurse visits per course or year</t>
  </si>
  <si>
    <t>Number of packs used per patient per course or year</t>
  </si>
  <si>
    <t>Total cost of equipment and ancillaries per course or year</t>
  </si>
  <si>
    <t>For in-tariff medicine(s) delivered via homecare, the total cost of the homecare service to the Trust (including drug cost) should be balanced against the cost of providing the service without homecare. To include consideration of tariff income generated, costs to provide the service in-house, and bed pressure/day case capacity</t>
  </si>
  <si>
    <t>Tariff charge per drug administration</t>
  </si>
  <si>
    <t>Number of drug administrations per patient per course or year</t>
  </si>
  <si>
    <t>Reference cost per patient per drug administration</t>
  </si>
  <si>
    <r>
      <t xml:space="preserve">Tariff for activity per patient per course or year  </t>
    </r>
    <r>
      <rPr>
        <b/>
        <sz val="11"/>
        <color theme="0"/>
        <rFont val="Arial"/>
        <family val="2"/>
      </rPr>
      <t>B</t>
    </r>
  </si>
  <si>
    <r>
      <t xml:space="preserve">Total homecare service fees per patient per course or year   </t>
    </r>
    <r>
      <rPr>
        <b/>
        <sz val="11"/>
        <color theme="0"/>
        <rFont val="Arial"/>
        <family val="2"/>
      </rPr>
      <t>D</t>
    </r>
  </si>
  <si>
    <r>
      <t xml:space="preserve">Medicine acquisition cost per patient per course or year </t>
    </r>
    <r>
      <rPr>
        <b/>
        <sz val="11"/>
        <color theme="0"/>
        <rFont val="Arial"/>
        <family val="2"/>
      </rPr>
      <t>A</t>
    </r>
  </si>
  <si>
    <r>
      <t xml:space="preserve">Overall cost per patient per course or year  </t>
    </r>
    <r>
      <rPr>
        <b/>
        <sz val="11"/>
        <color theme="0"/>
        <rFont val="Arial"/>
        <family val="2"/>
      </rPr>
      <t>E</t>
    </r>
  </si>
  <si>
    <r>
      <t xml:space="preserve">Reference cost for Trust to provide service per patient per course or year  </t>
    </r>
    <r>
      <rPr>
        <b/>
        <sz val="11"/>
        <color theme="0"/>
        <rFont val="Arial"/>
        <family val="2"/>
      </rPr>
      <t>B</t>
    </r>
  </si>
  <si>
    <r>
      <t xml:space="preserve">Tariff for activity per patient per course or year  </t>
    </r>
    <r>
      <rPr>
        <b/>
        <sz val="11"/>
        <color theme="0"/>
        <rFont val="Arial"/>
        <family val="2"/>
      </rPr>
      <t>C</t>
    </r>
  </si>
  <si>
    <r>
      <t xml:space="preserve">Total homecare service fees per patient per course or year   </t>
    </r>
    <r>
      <rPr>
        <b/>
        <sz val="11"/>
        <color theme="0"/>
        <rFont val="Arial"/>
        <family val="2"/>
      </rPr>
      <t>C</t>
    </r>
  </si>
  <si>
    <r>
      <t xml:space="preserve">Cost per patient per course or year  </t>
    </r>
    <r>
      <rPr>
        <b/>
        <sz val="11"/>
        <color theme="0"/>
        <rFont val="Arial"/>
        <family val="2"/>
      </rPr>
      <t>D</t>
    </r>
  </si>
  <si>
    <t>Total cost per patient cohort per year</t>
  </si>
  <si>
    <r>
      <t xml:space="preserve">Number of patients per year </t>
    </r>
    <r>
      <rPr>
        <b/>
        <sz val="11"/>
        <color theme="1"/>
        <rFont val="Arial"/>
        <family val="2"/>
      </rPr>
      <t>F</t>
    </r>
  </si>
  <si>
    <r>
      <t xml:space="preserve">Number of patients per year </t>
    </r>
    <r>
      <rPr>
        <b/>
        <sz val="11"/>
        <color theme="1"/>
        <rFont val="Arial"/>
        <family val="2"/>
      </rPr>
      <t>E</t>
    </r>
  </si>
  <si>
    <t>Curent Cost to the Trust</t>
  </si>
  <si>
    <t>Current Cost to Commissioners (NHSE/CCG)</t>
  </si>
  <si>
    <t>F</t>
  </si>
  <si>
    <t>Reference Costs</t>
  </si>
  <si>
    <t>Activity Tariff Costs</t>
  </si>
  <si>
    <t>Homecare Service Fee</t>
  </si>
  <si>
    <t>Medicines Acquisitition Cost</t>
  </si>
  <si>
    <t>Medicine Acquisition Cost</t>
  </si>
  <si>
    <t>Any additional percentage oncost that is added to the pack price of the medicine before VAT is applied.</t>
  </si>
  <si>
    <t>Rate of VAT payable</t>
  </si>
  <si>
    <t>If a pateint requires 1 pack every 3 weeks this value will be  52/3 =17.3</t>
  </si>
  <si>
    <t>Automated calculation of the sum of the above</t>
  </si>
  <si>
    <t>Any additional percentage oncost that is added to the pack price after VAT has been applied</t>
  </si>
  <si>
    <t>Any additional fees that are applied on an annual basis per patient</t>
  </si>
  <si>
    <t>Total Cost of one course or one year's treatment for a particular medicine</t>
  </si>
  <si>
    <t>Total cost to the commissioner</t>
  </si>
  <si>
    <t>This may include the Pharmacy Team Annual Administration Fee</t>
  </si>
  <si>
    <t>The charge that the commissioner pays for the consultation, out patient appointment or day case appointment for the administration of the medication</t>
  </si>
  <si>
    <t>The total number of full or part packs that are required for either a full course of treatment or for 12 months whichever is the shorter for each patient</t>
  </si>
  <si>
    <t>Total income to the trust from the commissioner for the administration of the particular medicine</t>
  </si>
  <si>
    <t>Total income to the trust as a result of the 'lost' activity</t>
  </si>
  <si>
    <t>This will be zero for pharma funded schemes</t>
  </si>
  <si>
    <t>The number of times that the pateint requires a delivery of medication either per treatment course or in a year</t>
  </si>
  <si>
    <t>The number of times that the pateint attends the above appointment for the administration of the medication either per treatment course or in a year</t>
  </si>
  <si>
    <t xml:space="preserve">The total cost for all ancillaries, fridges, equipement purchase or hire for each patient per treatment course or in a year </t>
  </si>
  <si>
    <t>Equipment may be purchased or hired eg fridge or pumps. Ancillaries will usually be purchased eg tubing, dressings, flushes, needles, syrings, gloves etc</t>
  </si>
  <si>
    <t xml:space="preserve">Total cost of the homecare service for one patient treatment course or year </t>
  </si>
  <si>
    <t>Total cost of homecare service inlcuding delviery costs and medication for one pateint per treatment course or year</t>
  </si>
  <si>
    <t>Number of patients who will receive treatment via homecare in one year</t>
  </si>
  <si>
    <t>Typically 20% for hospital purchases and 0% for homecare services</t>
  </si>
  <si>
    <t xml:space="preserve">Consider claw back if FP10 is used. </t>
  </si>
  <si>
    <t>For homecare this will include any oncost or benefit share agreement</t>
  </si>
  <si>
    <t>Include any oncost applied to Out Sourced Outpatient dispensing</t>
  </si>
  <si>
    <t>This field will only apply if a further oncost is added after the addition of VAT</t>
  </si>
  <si>
    <t>Cost of medicine inc VAT, oncost and benefit share agreements</t>
  </si>
  <si>
    <t>This price may be different for hospital pharmacy, out sourced out patient pharmacy and homecare supply mdels. If the medicine requires compounding and the medicine price quoted for homecare includes the price of the compounding then use that price in this field. If the compounding is separate it should be added to the actual drug cost and the total price applied in this field</t>
  </si>
  <si>
    <t xml:space="preserve">The price that the trust pays for the medication. </t>
  </si>
  <si>
    <t>This may include delivery charges. For medicines purchased under a CMU contract use the contract price.</t>
  </si>
  <si>
    <t>This will still apply to the homecare column if there is a gain share agreement on the number of 'lost' appointments when moving a service to homecare</t>
  </si>
  <si>
    <t>Number of' lost' appointments as define above</t>
  </si>
  <si>
    <t>Total cost of the service including meds and delivery for a complete patient cohort.</t>
  </si>
  <si>
    <t>The fee charged by the homecare provider for each delivery or waste collection.</t>
  </si>
  <si>
    <t xml:space="preserve"> If this fee differs per medicine delivered or waste collection visit this will need to be calculated separately and the average cost applied to this field</t>
  </si>
  <si>
    <t xml:space="preserve">The fee charged by the homecare provider for each nurse visit. </t>
  </si>
  <si>
    <t>If this fee differs per medicine delivered this will need to be calculated separately and applied to this field</t>
  </si>
  <si>
    <t>The number of times that the patient requires a nurse visit either per treatment course or in a year</t>
  </si>
  <si>
    <t>Cost Analysis - Medicines excluded from the Tariff</t>
  </si>
  <si>
    <t>Cost Analysis Guidance - Medicines excluded from the Tariff</t>
  </si>
  <si>
    <t>Cost Analysis - Medicines included the Tariff</t>
  </si>
  <si>
    <t>The actual costs incurred by the trust to administer the medication to the patient.</t>
  </si>
  <si>
    <t>The actual costs incurred by the Trust for the administration of the drug. These costs include the nursing administration cost, ancillaries, equipment, secretarial time for booking appointments and/or any chemotherapy compounding costs and dispensing costs</t>
  </si>
  <si>
    <t>Cost Analysis Guidance - Medicines included from the Tariff</t>
  </si>
  <si>
    <t>The number of times that one patient receives the medication per treatment course or year</t>
  </si>
  <si>
    <t>The total cost to the trust for the administration of the meidcation to one patient for one treatment course or in one year</t>
  </si>
  <si>
    <t>Only one Cost Analysis worksheet will need to be completed per medication. The choice depends on whether the medication is PbR excluded or not.</t>
  </si>
  <si>
    <t>For PbR excluded medication please complete the Costs Analysys ex Tariff worksheet and refer to the Costs Analysis ex tariff Guidance for definitions and more information</t>
  </si>
  <si>
    <t>For medicines which are included in the tariff, please complete the Costs Analysis in Tariff meds worksheet and refer to the Costs Analysis in tariff Guidance for definitions and more information</t>
  </si>
  <si>
    <t>To be completed by the pharmacy homecare team in conjunction with the finance and commercial teams</t>
  </si>
  <si>
    <t>Please provide details on the financial and contractual aspects of the  homecare service; cost assessment of the proposed homecare service; Refer to the 'Cost Assessment Guidance' for definitions of cost category.</t>
  </si>
  <si>
    <t xml:space="preserve"> To be completed by the pharmacy homecare team</t>
  </si>
  <si>
    <t>General</t>
  </si>
  <si>
    <t>Financial information</t>
  </si>
  <si>
    <t>Cost Analysis</t>
  </si>
  <si>
    <t>Risk assessment</t>
  </si>
  <si>
    <t>3a. Cost Analysis ex tariff meds</t>
  </si>
  <si>
    <t>3b. Cost Analysis in tariff meds</t>
  </si>
  <si>
    <t>Medicine(s) under consideration</t>
  </si>
  <si>
    <t>Short term               Long term</t>
  </si>
  <si>
    <t>If short term, state course length</t>
  </si>
  <si>
    <t>Please provide details of nurse support/training required (if applicable)</t>
  </si>
  <si>
    <t xml:space="preserve">  Yes                         No </t>
  </si>
  <si>
    <t xml:space="preserve">  Yes                          No </t>
  </si>
  <si>
    <t>2 to 3</t>
  </si>
  <si>
    <t>4 to 6</t>
  </si>
  <si>
    <t>Insert Trust Logo</t>
  </si>
  <si>
    <t>Clinician Details</t>
  </si>
  <si>
    <t>Medicine Details</t>
  </si>
  <si>
    <t>Route of administration</t>
  </si>
  <si>
    <t>Treatment Details</t>
  </si>
  <si>
    <t>Patient Details</t>
  </si>
  <si>
    <t>Formulary Status</t>
  </si>
  <si>
    <t xml:space="preserve">Include a  reviewed homecare prescription form by the Directorate for approval                            </t>
  </si>
  <si>
    <t xml:space="preserve">Include a reviewed homecare registration and consent form by the Directorate for approval                              </t>
  </si>
  <si>
    <t>Prescription Details</t>
  </si>
  <si>
    <r>
      <t xml:space="preserve">Is there a homecare patient information leaflet about the service? 
</t>
    </r>
    <r>
      <rPr>
        <i/>
        <sz val="11"/>
        <color theme="1"/>
        <rFont val="Arial"/>
        <family val="2"/>
      </rPr>
      <t xml:space="preserve">(if yes, please include) </t>
    </r>
    <r>
      <rPr>
        <sz val="11"/>
        <color theme="1"/>
        <rFont val="Arial"/>
        <family val="2"/>
      </rPr>
      <t xml:space="preserve">                                                      </t>
    </r>
  </si>
  <si>
    <t>The homecare service will include</t>
  </si>
  <si>
    <t>Homecare Service Details</t>
  </si>
  <si>
    <t>Monitoring Details</t>
  </si>
  <si>
    <t>Stability Data</t>
  </si>
  <si>
    <t>Contact Details</t>
  </si>
  <si>
    <t>Signature of approval from speciality Head of Service</t>
  </si>
  <si>
    <t>Signature of approval</t>
  </si>
  <si>
    <t>Application completed by:</t>
  </si>
  <si>
    <t>Directorate Management Team Approval:</t>
  </si>
  <si>
    <t>Application Approval</t>
  </si>
  <si>
    <r>
      <t xml:space="preserve">Section A: Homecare Service Details  </t>
    </r>
    <r>
      <rPr>
        <b/>
        <i/>
        <sz val="10"/>
        <color theme="0"/>
        <rFont val="Arial"/>
        <family val="2"/>
      </rPr>
      <t>(To be completed by the clinical team)</t>
    </r>
  </si>
  <si>
    <t>Section B: Prescribing and Administration Arrangements</t>
  </si>
  <si>
    <t>Section C: Preliminary Application Approval</t>
  </si>
  <si>
    <t>The new medicines homecare request form is divided into Four main sections (see separate tabs)</t>
  </si>
  <si>
    <t>Signature of consultant submitting this application</t>
  </si>
  <si>
    <t>Medication Cost</t>
  </si>
  <si>
    <t>Activity Tariff Income</t>
  </si>
  <si>
    <t>Tariff Income</t>
  </si>
  <si>
    <r>
      <t>What is the tariff income associated with this treatment?
(</t>
    </r>
    <r>
      <rPr>
        <i/>
        <sz val="11"/>
        <color theme="1"/>
        <rFont val="Arial"/>
        <family val="2"/>
      </rPr>
      <t>Consult the finance department.)</t>
    </r>
  </si>
  <si>
    <t>Homecare Delivery Cost</t>
  </si>
  <si>
    <t>Is there a pharma funded homecare scheme?</t>
  </si>
  <si>
    <t>Yes                           No</t>
  </si>
  <si>
    <t>If yes, which company is funding the scheme</t>
  </si>
  <si>
    <t>Homecare Team Funding</t>
  </si>
  <si>
    <t xml:space="preserve"> Yes                            No </t>
  </si>
  <si>
    <t>Yes                            No</t>
  </si>
  <si>
    <t>If loss of tariff income to Trust, please state approximate value.</t>
  </si>
  <si>
    <t>Liaise with directorate management / finance team to understand impact and seek agreement.</t>
  </si>
  <si>
    <t>Which Homecare company will be providing the service?</t>
  </si>
  <si>
    <t>If yes, is the contract local, regional or national?</t>
  </si>
  <si>
    <t xml:space="preserve">add drop down box </t>
  </si>
  <si>
    <t>Is there a contract for this service already in place?</t>
  </si>
  <si>
    <t>State the contract name or reference</t>
  </si>
  <si>
    <t>Has the contract for this service been signed?</t>
  </si>
  <si>
    <t>What remains to be completed before the contract can be signed?</t>
  </si>
  <si>
    <t>If no, has the contract been received in the trust?</t>
  </si>
  <si>
    <t>Homecare Service Contract Process</t>
  </si>
  <si>
    <t>Section D: Financial Information</t>
  </si>
  <si>
    <t>Section E: Contractual Information</t>
  </si>
  <si>
    <t xml:space="preserve">local </t>
  </si>
  <si>
    <t>regional</t>
  </si>
  <si>
    <t>national</t>
  </si>
  <si>
    <r>
      <rPr>
        <b/>
        <sz val="8"/>
        <rFont val="Calibri"/>
        <family val="2"/>
        <scheme val="minor"/>
      </rPr>
      <t xml:space="preserve">Likelihood: </t>
    </r>
    <r>
      <rPr>
        <sz val="8"/>
        <rFont val="Calibri"/>
        <family val="2"/>
        <scheme val="minor"/>
      </rPr>
      <t xml:space="preserve">Consider patient factors that could impact on patient compliance with arrangements e.g.  regular hospital readmissions, chaotic lifestyle, homlessness, patients typically in full-time education or employment, limited mobility, likelihood that a compliance aid is required, failure to attend follow-up clinics, risk patients unable to self-administer medicine etc.; whether sufficient information is provided when collecting informed consent etc.  </t>
    </r>
  </si>
  <si>
    <r>
      <rPr>
        <b/>
        <sz val="8"/>
        <rFont val="Calibri"/>
        <family val="2"/>
        <scheme val="minor"/>
      </rPr>
      <t>Consequence:</t>
    </r>
    <r>
      <rPr>
        <sz val="8"/>
        <rFont val="Calibri"/>
        <family val="2"/>
        <scheme val="minor"/>
      </rPr>
      <t xml:space="preserve">  e.g. Patient experience (patient not available to collect medicine, missed/delayed doses, lack of clinical monitoring) service/business interuption (workload associated with managing); financial impact (e.g. cost of re-scheduling deliveries)  etc </t>
    </r>
  </si>
  <si>
    <r>
      <t>Likelihood:</t>
    </r>
    <r>
      <rPr>
        <sz val="8"/>
        <rFont val="Calibri"/>
        <family val="2"/>
        <scheme val="minor"/>
      </rPr>
      <t xml:space="preserve"> Level of complexity in treatment regime e.g. administration dependent on monitoring result (echo result required before administration), variable dosing according to blood results etc.</t>
    </r>
  </si>
  <si>
    <r>
      <rPr>
        <b/>
        <sz val="8"/>
        <rFont val="Calibri"/>
        <family val="2"/>
        <scheme val="minor"/>
      </rPr>
      <t>Consequence:</t>
    </r>
    <r>
      <rPr>
        <sz val="8"/>
        <rFont val="Calibri"/>
        <family val="2"/>
        <scheme val="minor"/>
      </rPr>
      <t xml:space="preserve">  e.g. Patient experience (missed/delayed doses if changes need to be made at short notice); service/business interuption (workload associated with admnistering changes); financial impact (e.g. cost of re-scheduling deliveries/emergency (unplanned) deliveries, waste)  etc </t>
    </r>
  </si>
  <si>
    <r>
      <rPr>
        <b/>
        <sz val="8"/>
        <rFont val="Calibri"/>
        <family val="2"/>
        <scheme val="minor"/>
      </rPr>
      <t xml:space="preserve">Likelihood: </t>
    </r>
    <r>
      <rPr>
        <sz val="8"/>
        <rFont val="Calibri"/>
        <family val="2"/>
        <scheme val="minor"/>
      </rPr>
      <t>Consider whether there is an established risk profile for the medicine and history of treatment being discontinued early</t>
    </r>
  </si>
  <si>
    <r>
      <rPr>
        <b/>
        <sz val="8"/>
        <rFont val="Calibri"/>
        <family val="2"/>
        <scheme val="minor"/>
      </rPr>
      <t xml:space="preserve">Consequence: </t>
    </r>
    <r>
      <rPr>
        <sz val="8"/>
        <rFont val="Calibri"/>
        <family val="2"/>
        <scheme val="minor"/>
      </rPr>
      <t xml:space="preserve"> e.g. Patient experience (impact of having to change provider if treatment restricted to particular providers); service/business interuption (workload associated with changes in homecare arrangements, where restrictions on homecare supply route, workload associated with changing provider when changing treatment); financial impact (e.g. cost of re-scheduling deliveries, waste)  etc         </t>
    </r>
    <r>
      <rPr>
        <b/>
        <sz val="8"/>
        <color theme="1"/>
        <rFont val="Calibri"/>
        <family val="2"/>
        <scheme val="minor"/>
      </rPr>
      <t/>
    </r>
  </si>
  <si>
    <r>
      <rPr>
        <b/>
        <sz val="8"/>
        <rFont val="Calibri"/>
        <family val="2"/>
        <scheme val="minor"/>
      </rPr>
      <t xml:space="preserve">Likelihood: </t>
    </r>
    <r>
      <rPr>
        <sz val="8"/>
        <rFont val="Calibri"/>
        <family val="2"/>
        <scheme val="minor"/>
      </rPr>
      <t>Consider whether there is an established risk; whether mitigation in place e.g. Inital doses under supervision in hospital setting before patient established on homecare</t>
    </r>
  </si>
  <si>
    <r>
      <rPr>
        <b/>
        <sz val="8"/>
        <rFont val="Calibri"/>
        <family val="2"/>
        <scheme val="minor"/>
      </rPr>
      <t xml:space="preserve">Consequence: </t>
    </r>
    <r>
      <rPr>
        <sz val="8"/>
        <rFont val="Calibri"/>
        <family val="2"/>
        <scheme val="minor"/>
      </rPr>
      <t xml:space="preserve"> e.g. Patient experience (impact on patient outcomes)</t>
    </r>
    <r>
      <rPr>
        <b/>
        <sz val="8"/>
        <color theme="1"/>
        <rFont val="Calibri"/>
        <family val="2"/>
        <scheme val="minor"/>
      </rPr>
      <t/>
    </r>
  </si>
  <si>
    <r>
      <t>Likelihood:</t>
    </r>
    <r>
      <rPr>
        <sz val="8"/>
        <rFont val="Calibri"/>
        <family val="2"/>
        <scheme val="minor"/>
      </rPr>
      <t xml:space="preserve"> Consider complexity of dosing regime/administration and likelihood of patient compliance issues e.g. Poor injection technique, level of supervision of admnistration etc </t>
    </r>
  </si>
  <si>
    <r>
      <rPr>
        <b/>
        <sz val="8"/>
        <rFont val="Calibri"/>
        <family val="2"/>
        <scheme val="minor"/>
      </rPr>
      <t>Consequence:</t>
    </r>
    <r>
      <rPr>
        <sz val="8"/>
        <rFont val="Calibri"/>
        <family val="2"/>
        <scheme val="minor"/>
      </rPr>
      <t xml:space="preserve">  e.g. Patient experience (patient not able to collect medicine or administer medicine, missed/delayed doses); financial impact (e.g. cost of wasted medicines)  etc </t>
    </r>
  </si>
  <si>
    <r>
      <rPr>
        <b/>
        <sz val="8"/>
        <rFont val="Calibri"/>
        <family val="2"/>
        <scheme val="minor"/>
      </rPr>
      <t xml:space="preserve">Consequence: </t>
    </r>
    <r>
      <rPr>
        <sz val="8"/>
        <rFont val="Calibri"/>
        <family val="2"/>
        <scheme val="minor"/>
      </rPr>
      <t>e.g. Clinical impact (nature of product and risks of incorrect preparation);financial impact (e.g. Waste)</t>
    </r>
  </si>
  <si>
    <r>
      <t xml:space="preserve">Likelihood: </t>
    </r>
    <r>
      <rPr>
        <sz val="8"/>
        <rFont val="Calibri"/>
        <family val="2"/>
        <scheme val="minor"/>
      </rPr>
      <t xml:space="preserve">Whether the treatment is invasive; whether patient has received appropriate training; appropriate infection control procedures such as supply fo sufficient ancillaries etc.  </t>
    </r>
  </si>
  <si>
    <r>
      <rPr>
        <b/>
        <sz val="8"/>
        <rFont val="Calibri"/>
        <family val="2"/>
        <scheme val="minor"/>
      </rPr>
      <t xml:space="preserve">Consequence: </t>
    </r>
    <r>
      <rPr>
        <sz val="8"/>
        <rFont val="Calibri"/>
        <family val="2"/>
        <scheme val="minor"/>
      </rPr>
      <t xml:space="preserve">e.g. Patient expereince (clinical impact); financial impact (cost of treatment) etc. </t>
    </r>
  </si>
  <si>
    <r>
      <t>Likelihood: T</t>
    </r>
    <r>
      <rPr>
        <sz val="8"/>
        <rFont val="Calibri"/>
        <family val="2"/>
        <scheme val="minor"/>
      </rPr>
      <t xml:space="preserve">he number of organisations involved in care for the patient; whether there is clarity over the roles and responsibilities of those involved in the care of the patient; robustness of processes to communicate information across interfaces and minimse the impact of fragmentation of record keeping. </t>
    </r>
  </si>
  <si>
    <r>
      <rPr>
        <b/>
        <sz val="8"/>
        <rFont val="Calibri"/>
        <family val="2"/>
        <scheme val="minor"/>
      </rPr>
      <t xml:space="preserve">Consequence: </t>
    </r>
    <r>
      <rPr>
        <sz val="8"/>
        <rFont val="Calibri"/>
        <family val="2"/>
        <scheme val="minor"/>
      </rPr>
      <t xml:space="preserve">e.g. Patient experience (clinical impact); financial impact (cost of treatment e.g. urgent deliveries) etc. </t>
    </r>
  </si>
  <si>
    <r>
      <t>Likelihood:</t>
    </r>
    <r>
      <rPr>
        <sz val="8"/>
        <rFont val="Calibri"/>
        <family val="2"/>
        <scheme val="minor"/>
      </rPr>
      <t xml:space="preserve"> Likely service will meet the needs of patients e.g. preference of patient cohort for other dispensing routes; patient cohort's experience of previous services etc. </t>
    </r>
  </si>
  <si>
    <r>
      <t>Consequence:</t>
    </r>
    <r>
      <rPr>
        <sz val="8"/>
        <rFont val="Calibri"/>
        <family val="2"/>
        <scheme val="minor"/>
      </rPr>
      <t xml:space="preserve"> patient experience (whether not consenting could limit quality of care); financial (impact on NHS finances).</t>
    </r>
  </si>
  <si>
    <r>
      <rPr>
        <b/>
        <sz val="8"/>
        <rFont val="Calibri"/>
        <family val="2"/>
        <scheme val="minor"/>
      </rPr>
      <t xml:space="preserve">Consequence: </t>
    </r>
    <r>
      <rPr>
        <sz val="8"/>
        <rFont val="Calibri"/>
        <family val="2"/>
        <scheme val="minor"/>
      </rPr>
      <t>e.g. Patient experience; reputational damage etc</t>
    </r>
  </si>
  <si>
    <r>
      <rPr>
        <b/>
        <sz val="8"/>
        <rFont val="Calibri"/>
        <family val="2"/>
        <scheme val="minor"/>
      </rPr>
      <t>Likelihood</t>
    </r>
    <r>
      <rPr>
        <sz val="8"/>
        <rFont val="Calibri"/>
        <family val="2"/>
        <scheme val="minor"/>
      </rPr>
      <t xml:space="preserve">: Whether there is robust system in place in maintaining nursing skills and expertise in the administration of a particular specialist drug at patient's home; whether checking system is place prior to adminiter complex therapy at patient's homel whether a patient is competent in self-administration </t>
    </r>
  </si>
  <si>
    <r>
      <rPr>
        <b/>
        <sz val="8"/>
        <rFont val="Calibri"/>
        <family val="2"/>
        <scheme val="minor"/>
      </rPr>
      <t>Consequence</t>
    </r>
    <r>
      <rPr>
        <sz val="8"/>
        <rFont val="Calibri"/>
        <family val="2"/>
        <scheme val="minor"/>
      </rPr>
      <t>: e.g. patient experience ( clinical impact), financial impact (cost of managing adverse events), reputational damage etc</t>
    </r>
  </si>
  <si>
    <r>
      <rPr>
        <b/>
        <sz val="8"/>
        <rFont val="Calibri"/>
        <family val="2"/>
        <scheme val="minor"/>
      </rPr>
      <t>Likelihood:</t>
    </r>
    <r>
      <rPr>
        <sz val="8"/>
        <rFont val="Calibri"/>
        <family val="2"/>
        <scheme val="minor"/>
      </rPr>
      <t xml:space="preserve"> where pharma company funds the homecare service for new product with Black Triangle (adverse effect profile not yet fully established), where homecare is the only supply route for a  newly launched product</t>
    </r>
  </si>
  <si>
    <r>
      <rPr>
        <b/>
        <sz val="8"/>
        <rFont val="Calibri"/>
        <family val="2"/>
        <scheme val="minor"/>
      </rPr>
      <t>Consequence</t>
    </r>
    <r>
      <rPr>
        <sz val="8"/>
        <rFont val="Calibri"/>
        <family val="2"/>
        <scheme val="minor"/>
      </rPr>
      <t>: e.g. Patient experience (clinical impact - delay in identifying and reporting new side effects), financial (cost in managing adverse events), reputational damage etc</t>
    </r>
  </si>
  <si>
    <r>
      <t xml:space="preserve">Likelihood: </t>
    </r>
    <r>
      <rPr>
        <sz val="8"/>
        <rFont val="Calibri"/>
        <family val="2"/>
        <scheme val="minor"/>
      </rPr>
      <t xml:space="preserve">Nature of storage conditions required e.g. Cold chain; frozen products; risk of cross contamination; delivery route e.g. temperature-controlled distribution method; patient home e.g. volume of product, whether fridge provided as part of the service etc.  </t>
    </r>
  </si>
  <si>
    <r>
      <rPr>
        <b/>
        <sz val="8"/>
        <rFont val="Calibri"/>
        <family val="2"/>
        <scheme val="minor"/>
      </rPr>
      <t xml:space="preserve">Consequence: </t>
    </r>
    <r>
      <rPr>
        <sz val="8"/>
        <rFont val="Calibri"/>
        <family val="2"/>
        <scheme val="minor"/>
      </rPr>
      <t xml:space="preserve">e.g. Patient experience (impact on the safety/effectiveness of the medicine - and outcomes; delayed/missed doses if medicine needs to be replaced); financial impact (waste) etc. </t>
    </r>
  </si>
  <si>
    <r>
      <t>There is a risk that the homecare provider is unable to source the required medicine</t>
    </r>
    <r>
      <rPr>
        <strike/>
        <sz val="11"/>
        <rFont val="Calibri"/>
        <family val="2"/>
        <scheme val="minor"/>
      </rPr>
      <t xml:space="preserve"> </t>
    </r>
  </si>
  <si>
    <r>
      <rPr>
        <b/>
        <sz val="8"/>
        <rFont val="Calibri"/>
        <family val="2"/>
        <scheme val="minor"/>
      </rPr>
      <t>Likelihood: P</t>
    </r>
    <r>
      <rPr>
        <sz val="8"/>
        <rFont val="Calibri"/>
        <family val="2"/>
        <scheme val="minor"/>
      </rPr>
      <t xml:space="preserve">roduct type e.g. Unlicensed import; where known supply issues due to manufacturer management of stock e.g. quotas, refusing to supply homecare providers; clinical trial etc. </t>
    </r>
  </si>
  <si>
    <r>
      <rPr>
        <b/>
        <sz val="8"/>
        <rFont val="Calibri"/>
        <family val="2"/>
        <scheme val="minor"/>
      </rPr>
      <t xml:space="preserve">Consequence: </t>
    </r>
    <r>
      <rPr>
        <sz val="8"/>
        <rFont val="Calibri"/>
        <family val="2"/>
        <scheme val="minor"/>
      </rPr>
      <t xml:space="preserve">e.g. Patient experience (clinical impact of inconsistent source for products with a narrow therapeutic index); service/business interuption (for unlicensed medicines,  a QA assessent may need to be undertaken each time the source changes etc.), importance of a consistent source (e.g. products with a narrow therapeutic index) </t>
    </r>
  </si>
  <si>
    <r>
      <t>Likelihood:</t>
    </r>
    <r>
      <rPr>
        <sz val="8"/>
        <rFont val="Calibri"/>
        <family val="2"/>
        <scheme val="minor"/>
      </rPr>
      <t xml:space="preserve"> Consider product characteristics e.g. Cytotoxic chemotherapy and the volume of product and waste and the disposal arrangements of waste products</t>
    </r>
  </si>
  <si>
    <r>
      <t xml:space="preserve">Consequence: </t>
    </r>
    <r>
      <rPr>
        <sz val="8"/>
        <rFont val="Calibri"/>
        <family val="2"/>
        <scheme val="minor"/>
      </rPr>
      <t>e.g. Injury (clinical impact of exposure of staff);  Patient experience (clinical impact of unintended exposure to patient/relatives);  adverse publicity/reputation</t>
    </r>
  </si>
  <si>
    <r>
      <t>Likelihood:</t>
    </r>
    <r>
      <rPr>
        <sz val="8"/>
        <rFont val="Calibri"/>
        <family val="2"/>
        <scheme val="minor"/>
      </rPr>
      <t xml:space="preserve"> Consider nature of waste likely to be produced (e.g. Residual medicines, clinical waste, sharps?) and what arrangements are in place for disposal.</t>
    </r>
  </si>
  <si>
    <r>
      <t xml:space="preserve">Consequence: </t>
    </r>
    <r>
      <rPr>
        <sz val="8"/>
        <rFont val="Calibri"/>
        <family val="2"/>
        <scheme val="minor"/>
      </rPr>
      <t>e.g. Injury (exposure to clinical waste);  Patient experience (e.g. inconvenience for patient in managing waste);  adverse publicity/reputation</t>
    </r>
  </si>
  <si>
    <r>
      <t>Likelihood:</t>
    </r>
    <r>
      <rPr>
        <sz val="8"/>
        <rFont val="Calibri"/>
        <family val="2"/>
        <scheme val="minor"/>
      </rPr>
      <t xml:space="preserve"> whether appropriate contractual controls are in place with provider and sub-contractors covering information governance; whether robust governance and processes are in place at the NHS site to faciltate secure sharing of data. </t>
    </r>
  </si>
  <si>
    <r>
      <t>Consequence:</t>
    </r>
    <r>
      <rPr>
        <sz val="8"/>
        <rFont val="Calibri"/>
        <family val="2"/>
        <scheme val="minor"/>
      </rPr>
      <t xml:space="preserve"> patient experience (unsatisfactory patient experience); adverse publicity/reputation etc.</t>
    </r>
  </si>
  <si>
    <r>
      <t>Likelihood:</t>
    </r>
    <r>
      <rPr>
        <sz val="8"/>
        <rFont val="Calibri"/>
        <family val="2"/>
        <scheme val="minor"/>
      </rPr>
      <t xml:space="preserve"> scenarios include disruption caused by adverse weather; fuel strike etc; inability to recruit adequate numbers of nurses (in particular geographical areas) </t>
    </r>
  </si>
  <si>
    <r>
      <t>Consequence:</t>
    </r>
    <r>
      <rPr>
        <sz val="8"/>
        <rFont val="Calibri"/>
        <family val="2"/>
        <scheme val="minor"/>
      </rPr>
      <t xml:space="preserve"> patient experience (e.g. delay in patient receiving medicine  -increased impact with time-critical or short-expiry medicine); financial (e.g. Emergency deliveries); adverse publicity/reputation</t>
    </r>
  </si>
  <si>
    <r>
      <t>Likelihood:</t>
    </r>
    <r>
      <rPr>
        <sz val="8"/>
        <rFont val="Calibri"/>
        <family val="2"/>
        <scheme val="minor"/>
      </rPr>
      <t xml:space="preserve"> scenarios include disruption caused by adverse weather; fuel strike etc. </t>
    </r>
  </si>
  <si>
    <r>
      <t>Consequence:</t>
    </r>
    <r>
      <rPr>
        <sz val="8"/>
        <rFont val="Calibri"/>
        <family val="2"/>
        <scheme val="minor"/>
      </rPr>
      <t xml:space="preserve"> patient experience (e.g. delay in administration of medicine  -increased impact if service time critical); delayed discharge from secondary care if nursing services are not available); financial (e.g. Emergency arrangements, prolonged hospital stay, increased number of admissions); adverse publicity/reputation</t>
    </r>
  </si>
  <si>
    <r>
      <t>Likelihood:</t>
    </r>
    <r>
      <rPr>
        <sz val="8"/>
        <rFont val="Calibri"/>
        <family val="2"/>
        <scheme val="minor"/>
      </rPr>
      <t xml:space="preserve"> scenarios include malfunctioning fridge or pump; delay in delivery of ancillary items etc</t>
    </r>
  </si>
  <si>
    <r>
      <t>Consequence:</t>
    </r>
    <r>
      <rPr>
        <sz val="8"/>
        <rFont val="Calibri"/>
        <family val="2"/>
        <scheme val="minor"/>
      </rPr>
      <t xml:space="preserve"> patient experience (e.g. Impact of equipment/ancillaries not being available),   service/business interuption (e.g. If patients need to be brought back into hospital), adverse publicity/reputation</t>
    </r>
  </si>
  <si>
    <r>
      <t xml:space="preserve">Likelihood: </t>
    </r>
    <r>
      <rPr>
        <sz val="8"/>
        <rFont val="Calibri"/>
        <family val="2"/>
        <scheme val="minor"/>
      </rPr>
      <t xml:space="preserve">robustness of arrangements e.g. Split over multiple sites </t>
    </r>
    <r>
      <rPr>
        <i/>
        <sz val="8"/>
        <rFont val="Calibri"/>
        <family val="2"/>
        <scheme val="minor"/>
      </rPr>
      <t>( capacity and contingency plans should be made clear.)</t>
    </r>
  </si>
  <si>
    <r>
      <t>Consequence:</t>
    </r>
    <r>
      <rPr>
        <sz val="8"/>
        <rFont val="Calibri"/>
        <family val="2"/>
        <scheme val="minor"/>
      </rPr>
      <t xml:space="preserve"> patient experience (e.g. Impact of delays in medicines being available, may required re-admission or prolonged hospital stay),   service/business interuption (e.g. If unplanned NHS compounding of medicines required ), adverse publicity/reputation</t>
    </r>
  </si>
  <si>
    <r>
      <t>Likelihood:</t>
    </r>
    <r>
      <rPr>
        <sz val="8"/>
        <rFont val="Calibri"/>
        <family val="2"/>
        <scheme val="minor"/>
      </rPr>
      <t xml:space="preserve"> scenarios include one or more providers exiting the market completely or providing a particular service. </t>
    </r>
  </si>
  <si>
    <r>
      <t>Consequence:</t>
    </r>
    <r>
      <rPr>
        <sz val="8"/>
        <rFont val="Calibri"/>
        <family val="2"/>
        <scheme val="minor"/>
      </rPr>
      <t xml:space="preserve"> patient experience (impact of changing provider; risk of delays in treatment, may require readmission or prolonged hospital stay); service/business interuption (workload associated with managing changes in provider); financial (if alternative is patients being brought in-house, potential financial impact e.g. VAT), adverse publicity/reputation</t>
    </r>
  </si>
  <si>
    <r>
      <t>Consequence:</t>
    </r>
    <r>
      <rPr>
        <sz val="8"/>
        <rFont val="Calibri"/>
        <family val="2"/>
        <scheme val="minor"/>
      </rPr>
      <t xml:space="preserve"> patient experience (impact of changing provider; risk of delays in treatment, may require readmission or prolonged hospital stay); service/business interuption (workload associated with managing changes in provider);  adverse publicity/reputation</t>
    </r>
  </si>
  <si>
    <r>
      <t>Likelihood:</t>
    </r>
    <r>
      <rPr>
        <sz val="8"/>
        <rFont val="Calibri"/>
        <family val="2"/>
        <scheme val="minor"/>
      </rPr>
      <t xml:space="preserve"> consider NHS commissioning and performance management arrangenments for the service; is there regulatory oversight e.g. GPhC, CQC/CI etc, history of problems with performance management; provider's use of subcontractors, ease of switching to an alternative provider; consider use and role of sub-contractors; previous experience, presence of contractual provisions relating to the providers use of subcontractors etc.  </t>
    </r>
  </si>
  <si>
    <r>
      <t>Consequence:</t>
    </r>
    <r>
      <rPr>
        <sz val="8"/>
        <rFont val="Calibri"/>
        <family val="2"/>
        <scheme val="minor"/>
      </rPr>
      <t xml:space="preserve"> patient experience (delays in treatment; poor service levels); service/business interuption (workload associated with managing problems);  adverse publicity/reputation; adverse publicity/reputation financial (invoicing delays and risk of non payment by the commissioners of the service)</t>
    </r>
  </si>
  <si>
    <r>
      <t>Likelihood:</t>
    </r>
    <r>
      <rPr>
        <sz val="8"/>
        <rFont val="Calibri"/>
        <family val="2"/>
        <scheme val="minor"/>
      </rPr>
      <t xml:space="preserve"> whether there is a contractual requirement on provider on registration timelines; whether there are known issues around provider capacity; robusteness of NHS processes for processing registration forms etc. </t>
    </r>
  </si>
  <si>
    <r>
      <t xml:space="preserve">Consequence: e.g. </t>
    </r>
    <r>
      <rPr>
        <sz val="8"/>
        <rFont val="Calibri"/>
        <family val="2"/>
        <scheme val="minor"/>
      </rPr>
      <t>Patient experience (impact of delays in access to medicine); financial (cost of urgent deliveries etc)</t>
    </r>
  </si>
  <si>
    <r>
      <t>Likelihood:</t>
    </r>
    <r>
      <rPr>
        <sz val="8"/>
        <rFont val="Calibri"/>
        <family val="2"/>
        <scheme val="minor"/>
      </rPr>
      <t xml:space="preserve"> Consider robustness of NHS processes for issue of repeat prescriptions (e.g. GP prescribing medicines homecare via shared care protocol); consider whether process is different from norm therefore increased potential for errors; consider whether there are any checks in place to ensure prescriptions requested/issues as expected etc. </t>
    </r>
  </si>
  <si>
    <r>
      <t xml:space="preserve">Consequence: e.g. </t>
    </r>
    <r>
      <rPr>
        <sz val="8"/>
        <rFont val="Calibri"/>
        <family val="2"/>
        <scheme val="minor"/>
      </rPr>
      <t>Patient experience (delays in access to medicine); financial (cost of emergency deliveries etc)</t>
    </r>
  </si>
  <si>
    <r>
      <t>Likelihood:</t>
    </r>
    <r>
      <rPr>
        <sz val="8"/>
        <rFont val="Calibri"/>
        <family val="2"/>
        <scheme val="minor"/>
      </rPr>
      <t xml:space="preserve"> nature of process to collect informed consent, presence or absence of specific homecare patient information leaflets, education of prescriber relating to the homecare model of care</t>
    </r>
  </si>
  <si>
    <r>
      <t xml:space="preserve">Consequence: e.g. </t>
    </r>
    <r>
      <rPr>
        <sz val="8"/>
        <rFont val="Calibri"/>
        <family val="2"/>
        <scheme val="minor"/>
      </rPr>
      <t>Patient experience (risk of delays in access to medicine if patient doesn't comply with service arrangements); financial (cost of urgent deliveries etc)</t>
    </r>
  </si>
  <si>
    <t>Risk of errors if CHI number or NHS Number (in England) is not used as unique patient identifier</t>
  </si>
  <si>
    <r>
      <t>Likelihood:</t>
    </r>
    <r>
      <rPr>
        <sz val="8"/>
        <rFont val="Calibri"/>
        <family val="2"/>
        <scheme val="minor"/>
      </rPr>
      <t xml:space="preserve"> whether appropriate contractual controls are in place with provider covering information governance; whether robust governance and processes are in place at the NHS site to faciltate secure sharing of data. </t>
    </r>
  </si>
  <si>
    <r>
      <t>Consequence:</t>
    </r>
    <r>
      <rPr>
        <sz val="8"/>
        <rFont val="Calibri"/>
        <family val="2"/>
        <scheme val="minor"/>
      </rPr>
      <t xml:space="preserve"> patient experience (delays in treatment caused by errors e.g. Errors in repeat prescription request process); financial (financial disputes e.g. Where CHI number used to support financial reconciliation).</t>
    </r>
  </si>
  <si>
    <r>
      <t>Likelihood:</t>
    </r>
    <r>
      <rPr>
        <sz val="8"/>
        <rFont val="Calibri"/>
        <family val="2"/>
        <scheme val="minor"/>
      </rPr>
      <t xml:space="preserve"> scenarios include manufacturer-commissioned service of a brand nearing patent expiry - generic/biosimilar manufacturers may not offer a funded service and it may not be cost effective for the NHS to fund the service; risk manufacturers change their funded provider (which would require the NHS to change the patient's provider or incur a cost); Clinical Trials where homecare funded only for the duration of the trial etc. </t>
    </r>
  </si>
  <si>
    <r>
      <t>Consequence:</t>
    </r>
    <r>
      <rPr>
        <sz val="8"/>
        <rFont val="Calibri"/>
        <family val="2"/>
        <scheme val="minor"/>
      </rPr>
      <t xml:space="preserve"> patient experience (if service is not viable without the funding  source); financial (impact on NHS finances); adverse publicity/reputation</t>
    </r>
  </si>
  <si>
    <r>
      <t>Likelihood:</t>
    </r>
    <r>
      <rPr>
        <sz val="8"/>
        <rFont val="Calibri"/>
        <family val="2"/>
        <scheme val="minor"/>
      </rPr>
      <t xml:space="preserve"> Is a contract in place for supply of the service? Is financial performance monitored e.g. Through use of KPIs? Are there processes to ensure adherence with Board SFIs (or English equivalent)? </t>
    </r>
  </si>
  <si>
    <r>
      <t>Consequence:</t>
    </r>
    <r>
      <rPr>
        <sz val="8"/>
        <rFont val="Calibri"/>
        <family val="2"/>
        <scheme val="minor"/>
      </rPr>
      <t xml:space="preserve"> patient experience (if service has to be withdrawn, delays in treatment due to payment issues); financial (impact on NHS finances); adverse publicity/reputation</t>
    </r>
  </si>
  <si>
    <r>
      <t>Likelihood:</t>
    </r>
    <r>
      <rPr>
        <sz val="8"/>
        <rFont val="Calibri"/>
        <family val="2"/>
        <scheme val="minor"/>
      </rPr>
      <t xml:space="preserve"> scenarios include whether any components of the service are only provided by one provider e.g. Pick-up from community pharmacies horizontally integrated with a provider</t>
    </r>
  </si>
  <si>
    <r>
      <t>Consequence:</t>
    </r>
    <r>
      <rPr>
        <sz val="8"/>
        <rFont val="Calibri"/>
        <family val="2"/>
        <scheme val="minor"/>
      </rPr>
      <t xml:space="preserve"> patient experience (e.g. Convenience); financial (e.g. 'lock-in' to a provider has potential to reduce competition); adverse publicity/reputation</t>
    </r>
  </si>
  <si>
    <t>Risk 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</si>
</sst>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5" formatCode="&quot;£&quot;#,##0.00"/>
    <numFmt numFmtId="166" formatCode="&quot;A + B = &quot;&quot;£&quot;#,##0.00"/>
    <numFmt numFmtId="167" formatCode="&quot;A + D = &quot;&quot;£&quot;#,##0.00"/>
    <numFmt numFmtId="168" formatCode="&quot;E x F = &quot;&quot;£&quot;#,##0.00"/>
    <numFmt numFmtId="169" formatCode="&quot;A + B - C = &quot;&quot;£&quot;#,##0.00"/>
    <numFmt numFmtId="170" formatCode="&quot;A + B + C = &quot;&quot;£&quot;#,##0.00"/>
    <numFmt numFmtId="171" formatCode="&quot;D x E = &quot;&quot;£&quot;#,##0.00"/>
  </numFmts>
  <fonts count="53" x14ac:knownFonts="1">
    <font>
      <sz val="11"/>
      <color theme="1"/>
      <name val="Calibri"/>
      <family val="2"/>
      <scheme val="minor"/>
    </font>
    <font>
      <b/>
      <sz val="11"/>
      <color theme="1"/>
      <name val="Calibri"/>
      <family val="2"/>
      <scheme val="minor"/>
    </font>
    <font>
      <b/>
      <sz val="10"/>
      <color theme="1"/>
      <name val="Arial"/>
      <family val="2"/>
    </font>
    <font>
      <sz val="10"/>
      <color theme="1"/>
      <name val="Arial"/>
      <family val="2"/>
    </font>
    <font>
      <b/>
      <sz val="8"/>
      <color theme="1"/>
      <name val="Calibri"/>
      <family val="2"/>
      <scheme val="minor"/>
    </font>
    <font>
      <b/>
      <sz val="12"/>
      <color theme="0"/>
      <name val="Calibri"/>
      <family val="2"/>
      <scheme val="minor"/>
    </font>
    <font>
      <b/>
      <sz val="9"/>
      <color indexed="81"/>
      <name val="Tahoma"/>
      <family val="2"/>
    </font>
    <font>
      <b/>
      <sz val="13"/>
      <color theme="1"/>
      <name val="Calibri"/>
      <family val="2"/>
      <scheme val="minor"/>
    </font>
    <font>
      <b/>
      <sz val="15"/>
      <color theme="1"/>
      <name val="Calibri"/>
      <family val="2"/>
      <scheme val="minor"/>
    </font>
    <font>
      <sz val="10"/>
      <color theme="1"/>
      <name val="Calibri"/>
      <family val="2"/>
      <scheme val="minor"/>
    </font>
    <font>
      <b/>
      <sz val="10"/>
      <color theme="1"/>
      <name val="Calibri"/>
      <family val="2"/>
      <scheme val="minor"/>
    </font>
    <font>
      <b/>
      <sz val="9"/>
      <color theme="1"/>
      <name val="Calibri"/>
      <family val="2"/>
      <scheme val="minor"/>
    </font>
    <font>
      <b/>
      <sz val="16"/>
      <color theme="1"/>
      <name val="Calibri"/>
      <family val="2"/>
      <scheme val="minor"/>
    </font>
    <font>
      <sz val="16"/>
      <color theme="1"/>
      <name val="Calibri"/>
      <family val="2"/>
      <scheme val="minor"/>
    </font>
    <font>
      <sz val="10.5"/>
      <color theme="1"/>
      <name val="Calibri"/>
      <family val="2"/>
      <scheme val="minor"/>
    </font>
    <font>
      <b/>
      <sz val="10.5"/>
      <color theme="1"/>
      <name val="Calibri"/>
      <family val="2"/>
      <scheme val="minor"/>
    </font>
    <font>
      <sz val="9"/>
      <color theme="1"/>
      <name val="Calibri"/>
      <family val="2"/>
      <scheme val="minor"/>
    </font>
    <font>
      <sz val="9"/>
      <color rgb="FFFF0000"/>
      <name val="Calibri"/>
      <family val="2"/>
      <scheme val="minor"/>
    </font>
    <font>
      <sz val="11"/>
      <color rgb="FFFF0000"/>
      <name val="Calibri"/>
      <family val="2"/>
      <scheme val="minor"/>
    </font>
    <font>
      <b/>
      <sz val="10"/>
      <color rgb="FFFF0000"/>
      <name val="Arial"/>
      <family val="2"/>
    </font>
    <font>
      <sz val="12"/>
      <color theme="1"/>
      <name val="Arial"/>
      <family val="2"/>
    </font>
    <font>
      <sz val="11"/>
      <color theme="1"/>
      <name val="Arial"/>
      <family val="2"/>
    </font>
    <font>
      <b/>
      <i/>
      <sz val="12"/>
      <color theme="1"/>
      <name val="Arial"/>
      <family val="2"/>
    </font>
    <font>
      <b/>
      <i/>
      <sz val="11"/>
      <color theme="1"/>
      <name val="Arial"/>
      <family val="2"/>
    </font>
    <font>
      <i/>
      <sz val="11"/>
      <color theme="1"/>
      <name val="Arial"/>
      <family val="2"/>
    </font>
    <font>
      <b/>
      <sz val="11"/>
      <color theme="1"/>
      <name val="Arial"/>
      <family val="2"/>
    </font>
    <font>
      <b/>
      <sz val="14"/>
      <name val="Arial"/>
      <family val="2"/>
    </font>
    <font>
      <sz val="10"/>
      <color rgb="FFFF0000"/>
      <name val="Arial"/>
      <family val="2"/>
    </font>
    <font>
      <sz val="10"/>
      <name val="Arial"/>
      <family val="2"/>
    </font>
    <font>
      <sz val="12"/>
      <name val="Arial"/>
      <family val="2"/>
    </font>
    <font>
      <b/>
      <sz val="8"/>
      <name val="Arial"/>
      <family val="2"/>
    </font>
    <font>
      <b/>
      <sz val="12"/>
      <name val="Arial"/>
      <family val="2"/>
    </font>
    <font>
      <b/>
      <i/>
      <sz val="12"/>
      <name val="Arial"/>
      <family val="2"/>
    </font>
    <font>
      <sz val="8"/>
      <color rgb="FF000000"/>
      <name val="Segoe UI"/>
      <family val="2"/>
    </font>
    <font>
      <sz val="9"/>
      <color indexed="81"/>
      <name val="Tahoma"/>
      <family val="2"/>
    </font>
    <font>
      <sz val="11"/>
      <color theme="1"/>
      <name val="Calibri"/>
      <family val="2"/>
      <scheme val="minor"/>
    </font>
    <font>
      <b/>
      <sz val="11"/>
      <color theme="0"/>
      <name val="Arial"/>
      <family val="2"/>
    </font>
    <font>
      <sz val="11"/>
      <color theme="0"/>
      <name val="Arial"/>
      <family val="2"/>
    </font>
    <font>
      <sz val="11"/>
      <name val="Arial"/>
      <family val="2"/>
    </font>
    <font>
      <b/>
      <sz val="14"/>
      <color theme="1"/>
      <name val="Arial"/>
      <family val="2"/>
    </font>
    <font>
      <sz val="9"/>
      <color theme="1"/>
      <name val="Arial"/>
      <family val="2"/>
    </font>
    <font>
      <sz val="9"/>
      <color theme="0"/>
      <name val="Arial"/>
      <family val="2"/>
    </font>
    <font>
      <sz val="9"/>
      <color theme="0"/>
      <name val="Calibri"/>
      <family val="2"/>
      <scheme val="minor"/>
    </font>
    <font>
      <sz val="14"/>
      <name val="Arial"/>
      <family val="2"/>
    </font>
    <font>
      <b/>
      <i/>
      <sz val="10"/>
      <color theme="0"/>
      <name val="Arial"/>
      <family val="2"/>
    </font>
    <font>
      <b/>
      <i/>
      <sz val="14"/>
      <color theme="0"/>
      <name val="Arial"/>
      <family val="2"/>
    </font>
    <font>
      <b/>
      <sz val="11"/>
      <name val="Arial"/>
      <family val="2"/>
    </font>
    <font>
      <b/>
      <sz val="12"/>
      <name val="Calibri"/>
      <family val="2"/>
      <scheme val="minor"/>
    </font>
    <font>
      <sz val="11"/>
      <name val="Calibri"/>
      <family val="2"/>
      <scheme val="minor"/>
    </font>
    <font>
      <sz val="8"/>
      <name val="Calibri"/>
      <family val="2"/>
      <scheme val="minor"/>
    </font>
    <font>
      <b/>
      <sz val="8"/>
      <name val="Calibri"/>
      <family val="2"/>
      <scheme val="minor"/>
    </font>
    <font>
      <strike/>
      <sz val="11"/>
      <name val="Calibri"/>
      <family val="2"/>
      <scheme val="minor"/>
    </font>
    <font>
      <i/>
      <sz val="8"/>
      <name val="Calibri"/>
      <family val="2"/>
      <scheme val="minor"/>
    </font>
  </fonts>
  <fills count="25">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rgb="FF00B050"/>
        <bgColor indexed="64"/>
      </patternFill>
    </fill>
    <fill>
      <patternFill patternType="solid">
        <fgColor theme="0" tint="-0.14996795556505021"/>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CCFFFF"/>
        <bgColor indexed="64"/>
      </patternFill>
    </fill>
    <fill>
      <patternFill patternType="solid">
        <fgColor indexed="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4" tint="0.79998168889431442"/>
        <bgColor theme="4" tint="0.59999389629810485"/>
      </patternFill>
    </fill>
    <fill>
      <patternFill patternType="solid">
        <fgColor theme="0" tint="-0.499984740745262"/>
        <bgColor theme="4" tint="0.59999389629810485"/>
      </patternFill>
    </fill>
    <fill>
      <patternFill patternType="solid">
        <fgColor theme="4" tint="-0.499984740745262"/>
        <bgColor indexed="64"/>
      </patternFill>
    </fill>
    <fill>
      <patternFill patternType="solid">
        <fgColor theme="4" tint="-0.499984740745262"/>
        <bgColor theme="4" tint="0.59999389629810485"/>
      </patternFill>
    </fill>
    <fill>
      <patternFill patternType="solid">
        <fgColor theme="4" tint="-0.499984740745262"/>
        <bgColor theme="4" tint="0.79998168889431442"/>
      </patternFill>
    </fill>
    <fill>
      <patternFill patternType="solid">
        <fgColor rgb="FF00B050"/>
        <bgColor theme="4" tint="0.59999389629810485"/>
      </patternFill>
    </fill>
    <fill>
      <patternFill patternType="solid">
        <fgColor rgb="FF0070C0"/>
        <bgColor indexed="64"/>
      </patternFill>
    </fill>
    <fill>
      <patternFill patternType="solid">
        <fgColor theme="4" tint="-0.249977111117893"/>
        <bgColor indexed="64"/>
      </patternFill>
    </fill>
    <fill>
      <patternFill patternType="solid">
        <fgColor theme="8" tint="0.79998168889431442"/>
        <bgColor indexed="64"/>
      </patternFill>
    </fill>
  </fills>
  <borders count="7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theme="0"/>
      </right>
      <top/>
      <bottom style="thick">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diagonal/>
    </border>
    <border>
      <left/>
      <right/>
      <top style="thick">
        <color theme="0"/>
      </top>
      <bottom/>
      <diagonal/>
    </border>
    <border>
      <left/>
      <right/>
      <top style="thin">
        <color theme="0"/>
      </top>
      <bottom/>
      <diagonal/>
    </border>
    <border>
      <left style="thin">
        <color theme="0"/>
      </left>
      <right/>
      <top/>
      <bottom style="thin">
        <color theme="0"/>
      </bottom>
      <diagonal/>
    </border>
    <border>
      <left/>
      <right/>
      <top/>
      <bottom style="thin">
        <color theme="0"/>
      </bottom>
      <diagonal/>
    </border>
    <border>
      <left style="thin">
        <color theme="0"/>
      </left>
      <right style="thin">
        <color theme="0"/>
      </right>
      <top/>
      <bottom/>
      <diagonal/>
    </border>
    <border>
      <left/>
      <right/>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auto="1"/>
      </left>
      <right/>
      <top style="thin">
        <color indexed="64"/>
      </top>
      <bottom/>
      <diagonal/>
    </border>
    <border>
      <left style="medium">
        <color auto="1"/>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s>
  <cellStyleXfs count="3">
    <xf numFmtId="0" fontId="0" fillId="0" borderId="0"/>
    <xf numFmtId="0" fontId="20" fillId="0" borderId="0"/>
    <xf numFmtId="9" fontId="35" fillId="0" borderId="0" applyFont="0" applyFill="0" applyBorder="0" applyAlignment="0" applyProtection="0"/>
  </cellStyleXfs>
  <cellXfs count="380">
    <xf numFmtId="0" fontId="0" fillId="0" borderId="0" xfId="0"/>
    <xf numFmtId="0" fontId="0" fillId="0" borderId="0" xfId="0" applyAlignment="1">
      <alignment wrapText="1"/>
    </xf>
    <xf numFmtId="0" fontId="2" fillId="0" borderId="0" xfId="0" applyFont="1" applyAlignment="1">
      <alignment horizontal="left"/>
    </xf>
    <xf numFmtId="0" fontId="3" fillId="0" borderId="0" xfId="0" applyFont="1" applyAlignment="1">
      <alignment wrapText="1"/>
    </xf>
    <xf numFmtId="0" fontId="3" fillId="0" borderId="5" xfId="0" applyFont="1" applyBorder="1" applyAlignment="1">
      <alignment wrapText="1"/>
    </xf>
    <xf numFmtId="0" fontId="3" fillId="2" borderId="5" xfId="0" applyFont="1" applyFill="1" applyBorder="1" applyAlignment="1">
      <alignment wrapText="1"/>
    </xf>
    <xf numFmtId="0" fontId="3" fillId="3" borderId="5" xfId="0" applyFont="1" applyFill="1" applyBorder="1" applyAlignment="1">
      <alignment wrapText="1"/>
    </xf>
    <xf numFmtId="0" fontId="3" fillId="4" borderId="5" xfId="0" applyFont="1" applyFill="1" applyBorder="1" applyAlignment="1">
      <alignment wrapText="1"/>
    </xf>
    <xf numFmtId="0" fontId="3" fillId="5" borderId="6" xfId="0" applyFont="1" applyFill="1" applyBorder="1" applyAlignment="1">
      <alignment wrapText="1"/>
    </xf>
    <xf numFmtId="0" fontId="2" fillId="0" borderId="1" xfId="0" applyFont="1" applyBorder="1" applyAlignment="1">
      <alignment wrapText="1"/>
    </xf>
    <xf numFmtId="0" fontId="2" fillId="0" borderId="2" xfId="0" applyFont="1" applyBorder="1" applyAlignment="1">
      <alignment wrapText="1"/>
    </xf>
    <xf numFmtId="0" fontId="2" fillId="2" borderId="2" xfId="0" applyFont="1" applyFill="1" applyBorder="1" applyAlignment="1">
      <alignment wrapText="1"/>
    </xf>
    <xf numFmtId="0" fontId="2" fillId="3" borderId="2" xfId="0" applyFont="1" applyFill="1" applyBorder="1" applyAlignment="1">
      <alignment wrapText="1"/>
    </xf>
    <xf numFmtId="0" fontId="2" fillId="4" borderId="2" xfId="0" applyFont="1" applyFill="1" applyBorder="1" applyAlignment="1">
      <alignment wrapText="1"/>
    </xf>
    <xf numFmtId="0" fontId="2" fillId="5" borderId="3" xfId="0" applyFont="1" applyFill="1" applyBorder="1" applyAlignment="1">
      <alignment wrapText="1"/>
    </xf>
    <xf numFmtId="0" fontId="2" fillId="0" borderId="7" xfId="0" applyFont="1" applyBorder="1" applyAlignment="1">
      <alignment wrapText="1"/>
    </xf>
    <xf numFmtId="0" fontId="3" fillId="0" borderId="0" xfId="0" applyFont="1" applyBorder="1" applyAlignment="1">
      <alignment wrapText="1"/>
    </xf>
    <xf numFmtId="0" fontId="3" fillId="2" borderId="0" xfId="0" applyFont="1" applyFill="1" applyBorder="1" applyAlignment="1">
      <alignment wrapText="1"/>
    </xf>
    <xf numFmtId="0" fontId="3" fillId="3" borderId="0" xfId="0" applyFont="1" applyFill="1" applyBorder="1" applyAlignment="1">
      <alignment wrapText="1"/>
    </xf>
    <xf numFmtId="0" fontId="3" fillId="4" borderId="0" xfId="0" applyFont="1" applyFill="1" applyBorder="1" applyAlignment="1">
      <alignment wrapText="1"/>
    </xf>
    <xf numFmtId="0" fontId="3" fillId="5" borderId="8" xfId="0" applyFont="1" applyFill="1" applyBorder="1" applyAlignment="1">
      <alignment wrapText="1"/>
    </xf>
    <xf numFmtId="0" fontId="2" fillId="0" borderId="4" xfId="0" applyFont="1" applyBorder="1" applyAlignment="1">
      <alignment wrapText="1"/>
    </xf>
    <xf numFmtId="0" fontId="3" fillId="0" borderId="7" xfId="0" applyFont="1" applyBorder="1" applyAlignment="1">
      <alignment wrapText="1"/>
    </xf>
    <xf numFmtId="0" fontId="2" fillId="0" borderId="0" xfId="0" applyFont="1" applyBorder="1" applyAlignment="1">
      <alignment wrapText="1"/>
    </xf>
    <xf numFmtId="0" fontId="2" fillId="0" borderId="8" xfId="0" applyFont="1" applyBorder="1" applyAlignment="1">
      <alignment wrapText="1"/>
    </xf>
    <xf numFmtId="0" fontId="3" fillId="5" borderId="0" xfId="0" applyFont="1" applyFill="1" applyBorder="1" applyAlignment="1">
      <alignment wrapText="1"/>
    </xf>
    <xf numFmtId="0" fontId="3" fillId="4" borderId="8" xfId="0" applyFont="1" applyFill="1" applyBorder="1" applyAlignment="1">
      <alignment wrapText="1"/>
    </xf>
    <xf numFmtId="0" fontId="3" fillId="3" borderId="6" xfId="0" applyFont="1" applyFill="1" applyBorder="1" applyAlignment="1">
      <alignment wrapText="1"/>
    </xf>
    <xf numFmtId="0" fontId="2" fillId="0" borderId="0" xfId="0" applyFont="1" applyAlignment="1">
      <alignment wrapText="1"/>
    </xf>
    <xf numFmtId="0" fontId="3" fillId="2" borderId="0" xfId="0" applyFont="1" applyFill="1" applyAlignment="1">
      <alignment wrapText="1"/>
    </xf>
    <xf numFmtId="0" fontId="3" fillId="0" borderId="0" xfId="0" applyFont="1" applyAlignment="1"/>
    <xf numFmtId="0" fontId="3" fillId="3" borderId="0" xfId="0" applyFont="1" applyFill="1" applyAlignment="1">
      <alignment wrapText="1"/>
    </xf>
    <xf numFmtId="0" fontId="3" fillId="4" borderId="0" xfId="0" applyFont="1" applyFill="1" applyAlignment="1">
      <alignment wrapText="1"/>
    </xf>
    <xf numFmtId="0" fontId="3" fillId="5" borderId="0" xfId="0" applyFont="1" applyFill="1" applyAlignment="1">
      <alignment wrapText="1"/>
    </xf>
    <xf numFmtId="0" fontId="1" fillId="0" borderId="9" xfId="0" applyFont="1" applyBorder="1" applyAlignment="1">
      <alignment horizontal="center" vertical="center" wrapText="1"/>
    </xf>
    <xf numFmtId="0" fontId="8" fillId="0" borderId="0" xfId="0" applyFont="1"/>
    <xf numFmtId="0" fontId="0" fillId="0" borderId="0" xfId="0" applyBorder="1"/>
    <xf numFmtId="0" fontId="1" fillId="0" borderId="8" xfId="0" applyFont="1" applyBorder="1" applyAlignment="1">
      <alignment horizontal="center"/>
    </xf>
    <xf numFmtId="0" fontId="0" fillId="0" borderId="5" xfId="0" applyBorder="1"/>
    <xf numFmtId="0" fontId="9" fillId="0" borderId="0" xfId="0" applyFont="1"/>
    <xf numFmtId="0" fontId="11" fillId="0" borderId="3" xfId="0" applyFont="1" applyBorder="1" applyAlignment="1">
      <alignment horizontal="center"/>
    </xf>
    <xf numFmtId="0" fontId="11" fillId="0" borderId="8" xfId="0" applyFont="1" applyBorder="1" applyAlignment="1">
      <alignment horizontal="center"/>
    </xf>
    <xf numFmtId="0" fontId="11" fillId="0" borderId="6" xfId="0" applyFont="1" applyBorder="1" applyAlignment="1">
      <alignment horizontal="center"/>
    </xf>
    <xf numFmtId="0" fontId="10" fillId="6" borderId="9" xfId="0" applyFont="1" applyFill="1" applyBorder="1" applyAlignment="1">
      <alignment horizontal="center" wrapText="1"/>
    </xf>
    <xf numFmtId="0" fontId="10" fillId="3" borderId="10" xfId="0" applyFont="1" applyFill="1" applyBorder="1" applyAlignment="1">
      <alignment horizontal="center" vertical="center" wrapText="1"/>
    </xf>
    <xf numFmtId="0" fontId="10" fillId="4" borderId="10" xfId="0" applyFont="1" applyFill="1" applyBorder="1" applyAlignment="1">
      <alignment horizontal="center" vertical="center" wrapText="1"/>
    </xf>
    <xf numFmtId="0" fontId="10" fillId="5" borderId="11" xfId="0" applyFont="1" applyFill="1" applyBorder="1" applyAlignment="1">
      <alignment horizontal="center" vertical="center" wrapText="1"/>
    </xf>
    <xf numFmtId="0" fontId="14" fillId="0" borderId="0" xfId="0" applyFont="1"/>
    <xf numFmtId="0" fontId="10" fillId="0" borderId="1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9" xfId="0" applyFont="1" applyBorder="1" applyAlignment="1">
      <alignment horizontal="center" vertical="center" wrapText="1"/>
    </xf>
    <xf numFmtId="0" fontId="0" fillId="0" borderId="19" xfId="0" applyBorder="1"/>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10" fillId="0" borderId="22" xfId="0" applyFont="1" applyBorder="1" applyAlignment="1">
      <alignment horizontal="center" vertical="center"/>
    </xf>
    <xf numFmtId="0" fontId="0" fillId="0" borderId="20" xfId="0" applyBorder="1"/>
    <xf numFmtId="0" fontId="9" fillId="0" borderId="23" xfId="0" applyFont="1" applyBorder="1" applyAlignment="1">
      <alignment horizontal="center" vertical="center"/>
    </xf>
    <xf numFmtId="0" fontId="9" fillId="0" borderId="24" xfId="0" applyFont="1" applyBorder="1" applyAlignment="1">
      <alignment horizontal="center" vertical="center"/>
    </xf>
    <xf numFmtId="0" fontId="10" fillId="0" borderId="25" xfId="0" applyFont="1" applyBorder="1" applyAlignment="1">
      <alignment horizontal="center" vertical="center"/>
    </xf>
    <xf numFmtId="0" fontId="10" fillId="0" borderId="26" xfId="0" applyFont="1" applyBorder="1" applyAlignment="1">
      <alignment horizontal="center" vertical="center" wrapText="1"/>
    </xf>
    <xf numFmtId="0" fontId="9" fillId="0" borderId="17" xfId="0" applyFont="1" applyBorder="1" applyAlignment="1">
      <alignment horizontal="center" vertical="center"/>
    </xf>
    <xf numFmtId="0" fontId="9" fillId="0" borderId="27" xfId="0" applyFont="1" applyBorder="1" applyAlignment="1">
      <alignment horizontal="center" vertical="center"/>
    </xf>
    <xf numFmtId="0" fontId="7" fillId="0" borderId="28" xfId="0" applyFont="1" applyBorder="1" applyAlignment="1">
      <alignment horizontal="center" vertical="center" wrapText="1"/>
    </xf>
    <xf numFmtId="0" fontId="16" fillId="0" borderId="29" xfId="0" applyFont="1" applyBorder="1" applyAlignment="1">
      <alignment horizontal="left" vertical="center" wrapText="1"/>
    </xf>
    <xf numFmtId="0" fontId="16" fillId="0" borderId="29" xfId="0" applyFont="1" applyBorder="1" applyAlignment="1">
      <alignment vertical="center" wrapText="1"/>
    </xf>
    <xf numFmtId="0" fontId="10" fillId="0" borderId="29" xfId="0" applyFont="1" applyBorder="1" applyAlignment="1">
      <alignment horizontal="left" vertical="center" wrapText="1"/>
    </xf>
    <xf numFmtId="0" fontId="10" fillId="0" borderId="29" xfId="0" applyFont="1" applyBorder="1" applyAlignment="1">
      <alignment horizontal="left"/>
    </xf>
    <xf numFmtId="0" fontId="16" fillId="0" borderId="30" xfId="0" applyFont="1" applyBorder="1" applyAlignment="1">
      <alignment horizontal="left" vertical="center" wrapText="1"/>
    </xf>
    <xf numFmtId="0" fontId="9" fillId="0" borderId="22" xfId="0" applyFont="1" applyBorder="1" applyAlignment="1">
      <alignment horizontal="left" vertical="top" wrapText="1"/>
    </xf>
    <xf numFmtId="0" fontId="9" fillId="0" borderId="25" xfId="0" applyFont="1" applyBorder="1" applyAlignment="1">
      <alignment horizontal="left" vertical="top" wrapText="1"/>
    </xf>
    <xf numFmtId="0" fontId="17" fillId="0" borderId="29" xfId="0" applyFont="1" applyBorder="1" applyAlignment="1">
      <alignment horizontal="left" vertical="center" wrapText="1"/>
    </xf>
    <xf numFmtId="0" fontId="18" fillId="0" borderId="0" xfId="0" applyFont="1"/>
    <xf numFmtId="0" fontId="1" fillId="0" borderId="0" xfId="0" applyFont="1"/>
    <xf numFmtId="0" fontId="20" fillId="0" borderId="0" xfId="0" applyFont="1"/>
    <xf numFmtId="0" fontId="25" fillId="0" borderId="0" xfId="0" applyFont="1" applyFill="1" applyAlignment="1"/>
    <xf numFmtId="0" fontId="21" fillId="0" borderId="0" xfId="0" applyFont="1"/>
    <xf numFmtId="0" fontId="27" fillId="11" borderId="0" xfId="1" applyFont="1" applyFill="1" applyAlignment="1" applyProtection="1">
      <alignment horizontal="left" vertical="top"/>
    </xf>
    <xf numFmtId="0" fontId="26" fillId="11" borderId="0" xfId="1" applyFont="1" applyFill="1" applyAlignment="1" applyProtection="1">
      <alignment vertical="top" wrapText="1"/>
    </xf>
    <xf numFmtId="0" fontId="26" fillId="11" borderId="0" xfId="1" applyFont="1" applyFill="1" applyAlignment="1" applyProtection="1">
      <alignment vertical="top"/>
    </xf>
    <xf numFmtId="49" fontId="28" fillId="0" borderId="0" xfId="1" applyNumberFormat="1" applyFont="1" applyFill="1" applyAlignment="1" applyProtection="1">
      <alignment vertical="top"/>
    </xf>
    <xf numFmtId="0" fontId="28" fillId="0" borderId="0" xfId="1" applyFont="1" applyFill="1" applyAlignment="1" applyProtection="1">
      <alignment vertical="top"/>
    </xf>
    <xf numFmtId="49" fontId="30" fillId="0" borderId="0" xfId="1" applyNumberFormat="1" applyFont="1" applyFill="1" applyBorder="1" applyAlignment="1" applyProtection="1">
      <alignment horizontal="center" vertical="top" wrapText="1"/>
    </xf>
    <xf numFmtId="0" fontId="28" fillId="0" borderId="0" xfId="1" applyFont="1" applyFill="1" applyBorder="1" applyAlignment="1" applyProtection="1">
      <alignment wrapText="1"/>
    </xf>
    <xf numFmtId="0" fontId="28" fillId="0" borderId="0" xfId="1" applyFont="1" applyProtection="1"/>
    <xf numFmtId="0" fontId="29" fillId="0" borderId="0" xfId="1" applyNumberFormat="1" applyFont="1" applyFill="1" applyBorder="1" applyAlignment="1" applyProtection="1">
      <alignment horizontal="left" vertical="top" wrapText="1"/>
    </xf>
    <xf numFmtId="49" fontId="29" fillId="0" borderId="0" xfId="1" applyNumberFormat="1" applyFont="1" applyFill="1" applyBorder="1" applyAlignment="1" applyProtection="1">
      <alignment vertical="top" wrapText="1"/>
    </xf>
    <xf numFmtId="0" fontId="29" fillId="0" borderId="0" xfId="1" applyNumberFormat="1" applyFont="1" applyFill="1" applyBorder="1" applyAlignment="1" applyProtection="1">
      <alignment vertical="top" wrapText="1"/>
    </xf>
    <xf numFmtId="49" fontId="30" fillId="0" borderId="0" xfId="1" applyNumberFormat="1" applyFont="1" applyFill="1" applyBorder="1" applyAlignment="1" applyProtection="1">
      <alignment vertical="top" wrapText="1"/>
    </xf>
    <xf numFmtId="16" fontId="0" fillId="0" borderId="0" xfId="0" applyNumberFormat="1"/>
    <xf numFmtId="0" fontId="25" fillId="0" borderId="0" xfId="0" applyFont="1" applyAlignment="1"/>
    <xf numFmtId="0" fontId="0" fillId="0" borderId="0" xfId="0" applyAlignment="1">
      <alignment vertical="center"/>
    </xf>
    <xf numFmtId="0" fontId="0" fillId="0" borderId="0" xfId="0" applyFont="1" applyAlignment="1">
      <alignment vertical="center"/>
    </xf>
    <xf numFmtId="0" fontId="21" fillId="15" borderId="50" xfId="0" applyFont="1" applyFill="1" applyBorder="1" applyAlignment="1">
      <alignment horizontal="center" vertical="center"/>
    </xf>
    <xf numFmtId="0" fontId="36" fillId="14" borderId="51" xfId="0" applyFont="1" applyFill="1" applyBorder="1" applyAlignment="1">
      <alignment horizontal="center" vertical="center"/>
    </xf>
    <xf numFmtId="0" fontId="21" fillId="15" borderId="53" xfId="0" applyFont="1" applyFill="1" applyBorder="1" applyAlignment="1">
      <alignment horizontal="left" vertical="center" wrapText="1"/>
    </xf>
    <xf numFmtId="164" fontId="21" fillId="15" borderId="50" xfId="2" applyNumberFormat="1" applyFont="1" applyFill="1" applyBorder="1" applyAlignment="1">
      <alignment horizontal="center" vertical="center"/>
    </xf>
    <xf numFmtId="165" fontId="21" fillId="15" borderId="50" xfId="2" applyNumberFormat="1" applyFont="1" applyFill="1" applyBorder="1" applyAlignment="1">
      <alignment horizontal="center" vertical="center"/>
    </xf>
    <xf numFmtId="0" fontId="0" fillId="6" borderId="0" xfId="0" applyFill="1"/>
    <xf numFmtId="0" fontId="21" fillId="16" borderId="50" xfId="0" applyFont="1" applyFill="1" applyBorder="1" applyAlignment="1">
      <alignment horizontal="center" vertical="center"/>
    </xf>
    <xf numFmtId="164" fontId="21" fillId="16" borderId="50" xfId="2" applyNumberFormat="1" applyFont="1" applyFill="1" applyBorder="1" applyAlignment="1">
      <alignment horizontal="center" vertical="center"/>
    </xf>
    <xf numFmtId="165" fontId="21" fillId="16" borderId="50" xfId="2" applyNumberFormat="1" applyFont="1" applyFill="1" applyBorder="1" applyAlignment="1">
      <alignment horizontal="center" vertical="center"/>
    </xf>
    <xf numFmtId="0" fontId="21" fillId="17" borderId="50" xfId="0" applyFont="1" applyFill="1" applyBorder="1" applyAlignment="1">
      <alignment horizontal="center" vertical="center"/>
    </xf>
    <xf numFmtId="165" fontId="21" fillId="16" borderId="0" xfId="2" applyNumberFormat="1" applyFont="1" applyFill="1" applyBorder="1" applyAlignment="1">
      <alignment horizontal="center" vertical="center"/>
    </xf>
    <xf numFmtId="0" fontId="21" fillId="16" borderId="0" xfId="0" applyFont="1" applyFill="1" applyBorder="1" applyAlignment="1">
      <alignment vertical="center" wrapText="1"/>
    </xf>
    <xf numFmtId="165" fontId="21" fillId="17" borderId="0" xfId="2" applyNumberFormat="1" applyFont="1" applyFill="1" applyBorder="1" applyAlignment="1">
      <alignment horizontal="center" vertical="center"/>
    </xf>
    <xf numFmtId="0" fontId="21" fillId="12" borderId="0" xfId="0" applyFont="1" applyFill="1" applyBorder="1" applyAlignment="1">
      <alignment horizontal="center" vertical="center"/>
    </xf>
    <xf numFmtId="0" fontId="37" fillId="20" borderId="53" xfId="0" applyFont="1" applyFill="1" applyBorder="1" applyAlignment="1">
      <alignment horizontal="left" vertical="center" wrapText="1"/>
    </xf>
    <xf numFmtId="165" fontId="37" fillId="19" borderId="50" xfId="2" applyNumberFormat="1" applyFont="1" applyFill="1" applyBorder="1" applyAlignment="1">
      <alignment horizontal="center" vertical="center"/>
    </xf>
    <xf numFmtId="0" fontId="37" fillId="20" borderId="53" xfId="0" applyFont="1" applyFill="1" applyBorder="1" applyAlignment="1">
      <alignment vertical="center" wrapText="1"/>
    </xf>
    <xf numFmtId="0" fontId="37" fillId="19" borderId="53" xfId="0" applyFont="1" applyFill="1" applyBorder="1" applyAlignment="1">
      <alignment vertical="center" wrapText="1"/>
    </xf>
    <xf numFmtId="166" fontId="37" fillId="19" borderId="50" xfId="0" applyNumberFormat="1" applyFont="1" applyFill="1" applyBorder="1" applyAlignment="1">
      <alignment horizontal="center" vertical="center"/>
    </xf>
    <xf numFmtId="167" fontId="37" fillId="19" borderId="50" xfId="0" applyNumberFormat="1" applyFont="1" applyFill="1" applyBorder="1" applyAlignment="1">
      <alignment horizontal="center" vertical="center"/>
    </xf>
    <xf numFmtId="0" fontId="37" fillId="18" borderId="0" xfId="0" applyFont="1" applyFill="1" applyBorder="1" applyAlignment="1">
      <alignment vertical="center" wrapText="1"/>
    </xf>
    <xf numFmtId="169" fontId="37" fillId="18" borderId="0" xfId="0" applyNumberFormat="1" applyFont="1" applyFill="1" applyBorder="1" applyAlignment="1">
      <alignment horizontal="center" vertical="center"/>
    </xf>
    <xf numFmtId="170" fontId="37" fillId="19" borderId="50" xfId="0" applyNumberFormat="1" applyFont="1" applyFill="1" applyBorder="1" applyAlignment="1">
      <alignment horizontal="center" vertical="center"/>
    </xf>
    <xf numFmtId="171" fontId="36" fillId="21" borderId="50" xfId="0" applyNumberFormat="1" applyFont="1" applyFill="1" applyBorder="1" applyAlignment="1">
      <alignment horizontal="center" vertical="center"/>
    </xf>
    <xf numFmtId="168" fontId="36" fillId="6" borderId="0" xfId="0" applyNumberFormat="1" applyFont="1" applyFill="1" applyBorder="1" applyAlignment="1">
      <alignment horizontal="center" vertical="center"/>
    </xf>
    <xf numFmtId="0" fontId="36" fillId="14" borderId="0" xfId="0" applyFont="1" applyFill="1" applyBorder="1" applyAlignment="1">
      <alignment horizontal="center" vertical="center" wrapText="1"/>
    </xf>
    <xf numFmtId="0" fontId="21" fillId="16" borderId="53" xfId="0" applyFont="1" applyFill="1" applyBorder="1" applyAlignment="1">
      <alignment horizontal="left" vertical="center" wrapText="1"/>
    </xf>
    <xf numFmtId="0" fontId="21" fillId="16" borderId="53" xfId="0" applyFont="1" applyFill="1" applyBorder="1" applyAlignment="1">
      <alignment vertical="center" wrapText="1"/>
    </xf>
    <xf numFmtId="0" fontId="36" fillId="21" borderId="53" xfId="0" applyFont="1" applyFill="1" applyBorder="1" applyAlignment="1">
      <alignment horizontal="left" vertical="center" wrapText="1"/>
    </xf>
    <xf numFmtId="0" fontId="36" fillId="14" borderId="51" xfId="0" applyFont="1" applyFill="1" applyBorder="1" applyAlignment="1">
      <alignment horizontal="center" vertical="center" wrapText="1"/>
    </xf>
    <xf numFmtId="0" fontId="21" fillId="12" borderId="0" xfId="0" applyFont="1" applyFill="1" applyBorder="1" applyAlignment="1">
      <alignment horizontal="left" vertical="center" wrapText="1"/>
    </xf>
    <xf numFmtId="0" fontId="36" fillId="6" borderId="0" xfId="0" applyFont="1" applyFill="1" applyBorder="1" applyAlignment="1">
      <alignment horizontal="left" vertical="center" wrapText="1"/>
    </xf>
    <xf numFmtId="0" fontId="37" fillId="20" borderId="50" xfId="0" applyFont="1" applyFill="1" applyBorder="1" applyAlignment="1">
      <alignment horizontal="center" vertical="center"/>
    </xf>
    <xf numFmtId="0" fontId="0" fillId="12" borderId="0" xfId="0" applyFill="1" applyAlignment="1">
      <alignment horizontal="center" vertical="center"/>
    </xf>
    <xf numFmtId="0" fontId="39" fillId="8" borderId="0" xfId="0" applyFont="1" applyFill="1" applyAlignment="1">
      <alignment horizontal="center" vertical="center"/>
    </xf>
    <xf numFmtId="0" fontId="21" fillId="22" borderId="0" xfId="0" applyFont="1" applyFill="1" applyAlignment="1">
      <alignment horizontal="center" vertical="center" wrapText="1"/>
    </xf>
    <xf numFmtId="0" fontId="36" fillId="22" borderId="47" xfId="0" applyFont="1" applyFill="1" applyBorder="1" applyAlignment="1">
      <alignment horizontal="center" vertical="center" wrapText="1"/>
    </xf>
    <xf numFmtId="0" fontId="21" fillId="22" borderId="0" xfId="0" applyFont="1" applyFill="1" applyAlignment="1">
      <alignment horizontal="center" vertical="center"/>
    </xf>
    <xf numFmtId="0" fontId="37" fillId="18" borderId="48" xfId="0" applyFont="1" applyFill="1" applyBorder="1" applyAlignment="1">
      <alignment horizontal="center" vertical="center" wrapText="1"/>
    </xf>
    <xf numFmtId="0" fontId="21" fillId="12" borderId="0" xfId="0" applyFont="1" applyFill="1" applyBorder="1" applyAlignment="1">
      <alignment horizontal="center" vertical="center" wrapText="1"/>
    </xf>
    <xf numFmtId="0" fontId="37" fillId="19" borderId="53" xfId="0" applyFont="1" applyFill="1" applyBorder="1" applyAlignment="1">
      <alignment horizontal="center" vertical="center" wrapText="1"/>
    </xf>
    <xf numFmtId="0" fontId="36" fillId="22" borderId="0" xfId="0" applyFont="1" applyFill="1" applyBorder="1" applyAlignment="1">
      <alignment horizontal="center" vertical="center" wrapText="1"/>
    </xf>
    <xf numFmtId="0" fontId="37" fillId="18" borderId="0" xfId="0" applyFont="1" applyFill="1" applyBorder="1" applyAlignment="1">
      <alignment horizontal="center" vertical="center" wrapText="1"/>
    </xf>
    <xf numFmtId="0" fontId="20" fillId="0" borderId="0" xfId="0" applyFont="1" applyAlignment="1">
      <alignment wrapText="1"/>
    </xf>
    <xf numFmtId="0" fontId="20" fillId="0" borderId="0" xfId="0" applyFont="1" applyAlignment="1">
      <alignment vertical="top" wrapText="1"/>
    </xf>
    <xf numFmtId="49" fontId="30" fillId="0" borderId="0" xfId="1" applyNumberFormat="1" applyFont="1" applyFill="1" applyBorder="1" applyAlignment="1" applyProtection="1">
      <alignment vertical="top" wrapText="1"/>
    </xf>
    <xf numFmtId="0" fontId="20" fillId="0" borderId="0" xfId="0" applyFont="1" applyAlignment="1">
      <alignment horizontal="left" vertical="top" wrapText="1"/>
    </xf>
    <xf numFmtId="0" fontId="20" fillId="0" borderId="0" xfId="0" applyFont="1" applyAlignment="1">
      <alignment horizontal="left" vertical="center"/>
    </xf>
    <xf numFmtId="0" fontId="36" fillId="14" borderId="42" xfId="0" applyFont="1" applyFill="1" applyBorder="1" applyAlignment="1">
      <alignment horizontal="center" vertical="center" wrapText="1"/>
    </xf>
    <xf numFmtId="0" fontId="36" fillId="14" borderId="33" xfId="0" applyFont="1" applyFill="1" applyBorder="1" applyAlignment="1">
      <alignment horizontal="left" vertical="center" wrapText="1"/>
    </xf>
    <xf numFmtId="0" fontId="36" fillId="14" borderId="33" xfId="0" applyFont="1" applyFill="1" applyBorder="1" applyAlignment="1">
      <alignment horizontal="left" vertical="top" wrapText="1"/>
    </xf>
    <xf numFmtId="0" fontId="36" fillId="14" borderId="41" xfId="0" applyFont="1" applyFill="1" applyBorder="1" applyAlignment="1">
      <alignment horizontal="center" vertical="center" wrapText="1"/>
    </xf>
    <xf numFmtId="0" fontId="21" fillId="15" borderId="31" xfId="0" applyFont="1" applyFill="1" applyBorder="1" applyAlignment="1">
      <alignment horizontal="left" vertical="center" wrapText="1"/>
    </xf>
    <xf numFmtId="0" fontId="37" fillId="20" borderId="18" xfId="0" applyFont="1" applyFill="1" applyBorder="1" applyAlignment="1">
      <alignment horizontal="left" vertical="center" wrapText="1"/>
    </xf>
    <xf numFmtId="0" fontId="37" fillId="20" borderId="31" xfId="0" applyFont="1" applyFill="1" applyBorder="1" applyAlignment="1">
      <alignment horizontal="left" vertical="center" wrapText="1"/>
    </xf>
    <xf numFmtId="0" fontId="37" fillId="19" borderId="18" xfId="0" applyFont="1" applyFill="1" applyBorder="1" applyAlignment="1">
      <alignment vertical="center" wrapText="1"/>
    </xf>
    <xf numFmtId="0" fontId="37" fillId="19" borderId="31" xfId="0" applyFont="1" applyFill="1" applyBorder="1" applyAlignment="1">
      <alignment horizontal="left" vertical="center" wrapText="1"/>
    </xf>
    <xf numFmtId="0" fontId="21" fillId="16" borderId="31" xfId="0" applyFont="1" applyFill="1" applyBorder="1" applyAlignment="1">
      <alignment horizontal="left" vertical="center" wrapText="1"/>
    </xf>
    <xf numFmtId="0" fontId="37" fillId="19" borderId="18" xfId="0" applyFont="1" applyFill="1" applyBorder="1" applyAlignment="1">
      <alignment horizontal="center" vertical="center" wrapText="1"/>
    </xf>
    <xf numFmtId="0" fontId="0" fillId="12" borderId="18" xfId="0" applyFill="1" applyBorder="1" applyAlignment="1">
      <alignment horizontal="center" vertical="center"/>
    </xf>
    <xf numFmtId="0" fontId="0" fillId="6" borderId="45" xfId="0" applyFill="1" applyBorder="1"/>
    <xf numFmtId="0" fontId="36" fillId="21" borderId="32" xfId="0" applyFont="1" applyFill="1" applyBorder="1" applyAlignment="1">
      <alignment horizontal="left" vertical="center" wrapText="1"/>
    </xf>
    <xf numFmtId="0" fontId="40" fillId="15" borderId="31" xfId="0" applyFont="1" applyFill="1" applyBorder="1" applyAlignment="1">
      <alignment horizontal="left" vertical="top" wrapText="1"/>
    </xf>
    <xf numFmtId="0" fontId="40" fillId="15" borderId="16" xfId="0" applyFont="1" applyFill="1" applyBorder="1" applyAlignment="1">
      <alignment horizontal="left" vertical="center" wrapText="1"/>
    </xf>
    <xf numFmtId="0" fontId="41" fillId="19" borderId="31" xfId="0" applyFont="1" applyFill="1" applyBorder="1" applyAlignment="1">
      <alignment horizontal="left" vertical="top" wrapText="1"/>
    </xf>
    <xf numFmtId="0" fontId="41" fillId="19" borderId="16" xfId="0" applyFont="1" applyFill="1" applyBorder="1" applyAlignment="1">
      <alignment vertical="center" wrapText="1"/>
    </xf>
    <xf numFmtId="0" fontId="37" fillId="17" borderId="50" xfId="0" applyFont="1" applyFill="1" applyBorder="1" applyAlignment="1">
      <alignment horizontal="center" vertical="center"/>
    </xf>
    <xf numFmtId="0" fontId="37" fillId="20" borderId="53" xfId="0" applyFont="1" applyFill="1" applyBorder="1" applyAlignment="1">
      <alignment horizontal="center" vertical="center" wrapText="1"/>
    </xf>
    <xf numFmtId="0" fontId="20" fillId="0" borderId="0" xfId="0" applyFont="1" applyFill="1" applyAlignment="1">
      <alignment horizontal="left" vertical="top" wrapText="1"/>
    </xf>
    <xf numFmtId="0" fontId="21" fillId="0" borderId="53" xfId="0" applyFont="1" applyFill="1" applyBorder="1" applyAlignment="1">
      <alignment horizontal="left" vertical="top" wrapText="1"/>
    </xf>
    <xf numFmtId="0" fontId="42" fillId="6" borderId="32" xfId="0" applyFont="1" applyFill="1" applyBorder="1" applyAlignment="1">
      <alignment horizontal="left" vertical="top" wrapText="1"/>
    </xf>
    <xf numFmtId="0" fontId="41" fillId="20" borderId="31" xfId="0" applyFont="1" applyFill="1" applyBorder="1" applyAlignment="1">
      <alignment horizontal="left" vertical="center" wrapText="1"/>
    </xf>
    <xf numFmtId="0" fontId="40" fillId="15" borderId="32" xfId="0" applyFont="1" applyFill="1" applyBorder="1" applyAlignment="1">
      <alignment vertical="top" wrapText="1"/>
    </xf>
    <xf numFmtId="0" fontId="40" fillId="15" borderId="41" xfId="0" applyFont="1" applyFill="1" applyBorder="1" applyAlignment="1">
      <alignment horizontal="left" vertical="top" wrapText="1"/>
    </xf>
    <xf numFmtId="0" fontId="40" fillId="15" borderId="43" xfId="0" applyFont="1" applyFill="1" applyBorder="1" applyAlignment="1">
      <alignment horizontal="left" vertical="center" wrapText="1"/>
    </xf>
    <xf numFmtId="0" fontId="40" fillId="15" borderId="44" xfId="0" applyFont="1" applyFill="1" applyBorder="1" applyAlignment="1">
      <alignment vertical="top" wrapText="1"/>
    </xf>
    <xf numFmtId="0" fontId="42" fillId="6" borderId="43" xfId="0" applyFont="1" applyFill="1" applyBorder="1" applyAlignment="1">
      <alignment vertical="top" wrapText="1"/>
    </xf>
    <xf numFmtId="0" fontId="42" fillId="6" borderId="43" xfId="0" applyFont="1" applyFill="1" applyBorder="1" applyAlignment="1">
      <alignment horizontal="left" vertical="top" wrapText="1"/>
    </xf>
    <xf numFmtId="0" fontId="37" fillId="20" borderId="0" xfId="0" applyFont="1" applyFill="1" applyBorder="1" applyAlignment="1">
      <alignment horizontal="left" vertical="center" wrapText="1"/>
    </xf>
    <xf numFmtId="0" fontId="21" fillId="16" borderId="31" xfId="0" applyFont="1" applyFill="1" applyBorder="1" applyAlignment="1">
      <alignment vertical="center" wrapText="1"/>
    </xf>
    <xf numFmtId="0" fontId="41" fillId="19" borderId="16" xfId="0" applyFont="1" applyFill="1" applyBorder="1" applyAlignment="1">
      <alignment vertical="top" wrapText="1"/>
    </xf>
    <xf numFmtId="0" fontId="36" fillId="14" borderId="41" xfId="0" applyFont="1" applyFill="1" applyBorder="1" applyAlignment="1">
      <alignment vertical="top" wrapText="1"/>
    </xf>
    <xf numFmtId="0" fontId="40" fillId="15" borderId="41" xfId="0" applyFont="1" applyFill="1" applyBorder="1" applyAlignment="1">
      <alignment vertical="top" wrapText="1"/>
    </xf>
    <xf numFmtId="0" fontId="40" fillId="15" borderId="16" xfId="0" applyFont="1" applyFill="1" applyBorder="1" applyAlignment="1">
      <alignment vertical="top" wrapText="1"/>
    </xf>
    <xf numFmtId="0" fontId="40" fillId="15" borderId="43" xfId="0" applyFont="1" applyFill="1" applyBorder="1" applyAlignment="1">
      <alignment vertical="top" wrapText="1"/>
    </xf>
    <xf numFmtId="165" fontId="40" fillId="16" borderId="31" xfId="2" applyNumberFormat="1" applyFont="1" applyFill="1" applyBorder="1" applyAlignment="1">
      <alignment vertical="top" wrapText="1"/>
    </xf>
    <xf numFmtId="165" fontId="37" fillId="19" borderId="51" xfId="2" applyNumberFormat="1" applyFont="1" applyFill="1" applyBorder="1" applyAlignment="1">
      <alignment vertical="top"/>
    </xf>
    <xf numFmtId="0" fontId="37" fillId="20" borderId="31" xfId="0" applyFont="1" applyFill="1" applyBorder="1" applyAlignment="1">
      <alignment vertical="top" wrapText="1"/>
    </xf>
    <xf numFmtId="0" fontId="36" fillId="14" borderId="33" xfId="0" applyFont="1" applyFill="1" applyBorder="1" applyAlignment="1">
      <alignment vertical="top" wrapText="1"/>
    </xf>
    <xf numFmtId="0" fontId="40" fillId="15" borderId="31" xfId="0" applyFont="1" applyFill="1" applyBorder="1" applyAlignment="1">
      <alignment vertical="top" wrapText="1"/>
    </xf>
    <xf numFmtId="0" fontId="41" fillId="19" borderId="31" xfId="0" applyFont="1" applyFill="1" applyBorder="1" applyAlignment="1">
      <alignment vertical="top" wrapText="1"/>
    </xf>
    <xf numFmtId="0" fontId="41" fillId="20" borderId="31" xfId="0" applyFont="1" applyFill="1" applyBorder="1" applyAlignment="1">
      <alignment vertical="top" wrapText="1"/>
    </xf>
    <xf numFmtId="0" fontId="42" fillId="6" borderId="32" xfId="0" applyFont="1" applyFill="1" applyBorder="1" applyAlignment="1">
      <alignment vertical="top" wrapText="1"/>
    </xf>
    <xf numFmtId="0" fontId="20" fillId="0" borderId="0" xfId="0" applyFont="1" applyFill="1" applyAlignment="1">
      <alignment vertical="top" wrapText="1"/>
    </xf>
    <xf numFmtId="0" fontId="21" fillId="0" borderId="53" xfId="0" applyFont="1" applyFill="1" applyBorder="1" applyAlignment="1">
      <alignment vertical="top" wrapText="1"/>
    </xf>
    <xf numFmtId="165" fontId="41" fillId="19" borderId="51" xfId="2" applyNumberFormat="1" applyFont="1" applyFill="1" applyBorder="1" applyAlignment="1">
      <alignment horizontal="left" vertical="top" wrapText="1"/>
    </xf>
    <xf numFmtId="0" fontId="0" fillId="0" borderId="0" xfId="0" applyAlignment="1">
      <alignment horizontal="center" vertical="center"/>
    </xf>
    <xf numFmtId="0" fontId="1" fillId="0" borderId="0" xfId="0" applyFont="1" applyAlignment="1">
      <alignment horizontal="center" vertical="center"/>
    </xf>
    <xf numFmtId="0" fontId="0" fillId="0" borderId="31" xfId="0" applyBorder="1" applyAlignment="1">
      <alignment horizontal="center" vertical="center"/>
    </xf>
    <xf numFmtId="49" fontId="31" fillId="0" borderId="31" xfId="1" applyNumberFormat="1" applyFont="1" applyFill="1" applyBorder="1" applyAlignment="1" applyProtection="1">
      <alignment horizontal="left" vertical="top" wrapText="1"/>
    </xf>
    <xf numFmtId="49" fontId="31" fillId="0" borderId="31" xfId="1" quotePrefix="1" applyNumberFormat="1" applyFont="1" applyFill="1" applyBorder="1" applyAlignment="1" applyProtection="1">
      <alignment horizontal="left" vertical="top" wrapText="1"/>
    </xf>
    <xf numFmtId="0" fontId="25" fillId="0" borderId="0" xfId="0" applyFont="1"/>
    <xf numFmtId="0" fontId="21" fillId="0" borderId="0" xfId="0" applyFont="1" applyAlignment="1"/>
    <xf numFmtId="0" fontId="45" fillId="0" borderId="18" xfId="0" applyFont="1" applyFill="1" applyBorder="1"/>
    <xf numFmtId="0" fontId="21" fillId="13" borderId="31" xfId="0" applyFont="1" applyFill="1" applyBorder="1" applyAlignment="1">
      <alignment vertical="center" wrapText="1"/>
    </xf>
    <xf numFmtId="0" fontId="21" fillId="12" borderId="31" xfId="0" applyFont="1" applyFill="1" applyBorder="1" applyAlignment="1">
      <alignment wrapText="1"/>
    </xf>
    <xf numFmtId="0" fontId="21" fillId="12" borderId="31" xfId="0" applyFont="1" applyFill="1" applyBorder="1" applyAlignment="1">
      <alignment vertical="center" wrapText="1"/>
    </xf>
    <xf numFmtId="0" fontId="21" fillId="0" borderId="0" xfId="0" applyFont="1" applyAlignment="1">
      <alignment horizontal="left" vertical="top" wrapText="1"/>
    </xf>
    <xf numFmtId="0" fontId="25" fillId="12" borderId="19" xfId="0" applyFont="1" applyFill="1" applyBorder="1" applyAlignment="1"/>
    <xf numFmtId="0" fontId="21" fillId="12" borderId="21" xfId="0" applyFont="1" applyFill="1" applyBorder="1"/>
    <xf numFmtId="0" fontId="21" fillId="13" borderId="21" xfId="0" applyFont="1" applyFill="1" applyBorder="1" applyAlignment="1">
      <alignment vertical="center" wrapText="1"/>
    </xf>
    <xf numFmtId="0" fontId="21" fillId="13" borderId="21" xfId="0" applyFont="1" applyFill="1" applyBorder="1"/>
    <xf numFmtId="0" fontId="21" fillId="12" borderId="29" xfId="0" applyFont="1" applyFill="1" applyBorder="1"/>
    <xf numFmtId="0" fontId="21" fillId="12" borderId="40" xfId="0" applyFont="1" applyFill="1" applyBorder="1" applyAlignment="1">
      <alignment vertical="center"/>
    </xf>
    <xf numFmtId="0" fontId="21" fillId="13" borderId="21" xfId="0" applyFont="1" applyFill="1" applyBorder="1" applyAlignment="1">
      <alignment horizontal="center"/>
    </xf>
    <xf numFmtId="0" fontId="25" fillId="12" borderId="62" xfId="0" applyFont="1" applyFill="1" applyBorder="1" applyAlignment="1">
      <alignment vertical="center" textRotation="90" wrapText="1"/>
    </xf>
    <xf numFmtId="0" fontId="21" fillId="12" borderId="21" xfId="0" applyFont="1" applyFill="1" applyBorder="1" applyAlignment="1">
      <alignment vertical="center"/>
    </xf>
    <xf numFmtId="0" fontId="21" fillId="13" borderId="21" xfId="0" applyFont="1" applyFill="1" applyBorder="1" applyAlignment="1">
      <alignment horizontal="left" vertical="center"/>
    </xf>
    <xf numFmtId="0" fontId="21" fillId="12" borderId="21" xfId="0" applyFont="1" applyFill="1" applyBorder="1" applyAlignment="1">
      <alignment horizontal="left" vertical="center"/>
    </xf>
    <xf numFmtId="0" fontId="21" fillId="12" borderId="21" xfId="0" applyFont="1" applyFill="1" applyBorder="1" applyAlignment="1">
      <alignment horizontal="left" vertical="center" wrapText="1"/>
    </xf>
    <xf numFmtId="0" fontId="21" fillId="12" borderId="40" xfId="0" applyFont="1" applyFill="1" applyBorder="1"/>
    <xf numFmtId="0" fontId="21" fillId="12" borderId="60" xfId="0" applyFont="1" applyFill="1" applyBorder="1"/>
    <xf numFmtId="0" fontId="21" fillId="12" borderId="61" xfId="0" applyFont="1" applyFill="1" applyBorder="1"/>
    <xf numFmtId="0" fontId="21" fillId="13" borderId="61" xfId="0" applyFont="1" applyFill="1" applyBorder="1"/>
    <xf numFmtId="0" fontId="21" fillId="24" borderId="37" xfId="0" applyFont="1" applyFill="1" applyBorder="1" applyAlignment="1">
      <alignment horizontal="left" vertical="top" wrapText="1"/>
    </xf>
    <xf numFmtId="0" fontId="21" fillId="24" borderId="38" xfId="0" applyFont="1" applyFill="1" applyBorder="1" applyAlignment="1">
      <alignment horizontal="left" vertical="top" wrapText="1"/>
    </xf>
    <xf numFmtId="0" fontId="21" fillId="12" borderId="68" xfId="0" applyFont="1" applyFill="1" applyBorder="1" applyAlignment="1">
      <alignment vertical="center" wrapText="1"/>
    </xf>
    <xf numFmtId="0" fontId="21" fillId="12" borderId="36" xfId="0" applyFont="1" applyFill="1" applyBorder="1"/>
    <xf numFmtId="0" fontId="21" fillId="13" borderId="21" xfId="0" applyFont="1" applyFill="1" applyBorder="1" applyAlignment="1">
      <alignment vertical="center"/>
    </xf>
    <xf numFmtId="0" fontId="21" fillId="12" borderId="21" xfId="0" applyFont="1" applyFill="1" applyBorder="1" applyAlignment="1">
      <alignment horizontal="center"/>
    </xf>
    <xf numFmtId="0" fontId="21" fillId="12" borderId="65" xfId="0" applyFont="1" applyFill="1" applyBorder="1" applyAlignment="1">
      <alignment vertical="center" wrapText="1"/>
    </xf>
    <xf numFmtId="0" fontId="21" fillId="12" borderId="24" xfId="0" applyFont="1" applyFill="1" applyBorder="1"/>
    <xf numFmtId="0" fontId="45" fillId="23" borderId="0" xfId="0" applyFont="1" applyFill="1" applyAlignment="1">
      <alignment horizontal="center" vertical="center"/>
    </xf>
    <xf numFmtId="165" fontId="21" fillId="16" borderId="50" xfId="0" applyNumberFormat="1" applyFont="1" applyFill="1" applyBorder="1" applyAlignment="1">
      <alignment horizontal="center" vertical="center"/>
    </xf>
    <xf numFmtId="165" fontId="21" fillId="15" borderId="50" xfId="0" applyNumberFormat="1" applyFont="1" applyFill="1" applyBorder="1" applyAlignment="1">
      <alignment horizontal="center" vertical="center"/>
    </xf>
    <xf numFmtId="0" fontId="21" fillId="16" borderId="50" xfId="2" applyNumberFormat="1" applyFont="1" applyFill="1" applyBorder="1" applyAlignment="1">
      <alignment horizontal="center" vertical="center"/>
    </xf>
    <xf numFmtId="0" fontId="21" fillId="16" borderId="50" xfId="0" applyNumberFormat="1" applyFont="1" applyFill="1" applyBorder="1" applyAlignment="1">
      <alignment horizontal="center" vertical="center"/>
    </xf>
    <xf numFmtId="0" fontId="21" fillId="16" borderId="0" xfId="2" applyNumberFormat="1" applyFont="1" applyFill="1" applyBorder="1" applyAlignment="1">
      <alignment horizontal="center" vertical="center"/>
    </xf>
    <xf numFmtId="0" fontId="21" fillId="0" borderId="0" xfId="0" applyFont="1" applyFill="1"/>
    <xf numFmtId="0" fontId="0" fillId="0" borderId="0" xfId="0" applyAlignment="1">
      <alignment vertical="top"/>
    </xf>
    <xf numFmtId="0" fontId="47" fillId="0" borderId="31" xfId="0" applyFont="1" applyFill="1" applyBorder="1" applyAlignment="1">
      <alignment horizontal="left" vertical="top" wrapText="1"/>
    </xf>
    <xf numFmtId="0" fontId="48" fillId="0" borderId="31" xfId="0" applyFont="1" applyFill="1" applyBorder="1" applyAlignment="1">
      <alignment vertical="top" wrapText="1"/>
    </xf>
    <xf numFmtId="0" fontId="49" fillId="0" borderId="31" xfId="0" applyFont="1" applyFill="1" applyBorder="1" applyAlignment="1">
      <alignment horizontal="left" vertical="top" wrapText="1"/>
    </xf>
    <xf numFmtId="0" fontId="48" fillId="0" borderId="31" xfId="0" applyFont="1" applyFill="1" applyBorder="1" applyAlignment="1">
      <alignment horizontal="left" vertical="top" wrapText="1"/>
    </xf>
    <xf numFmtId="0" fontId="50" fillId="0" borderId="31" xfId="0" applyFont="1" applyFill="1" applyBorder="1" applyAlignment="1">
      <alignment horizontal="left" vertical="top" wrapText="1"/>
    </xf>
    <xf numFmtId="0" fontId="47" fillId="0" borderId="0" xfId="0" applyFont="1" applyFill="1" applyAlignment="1">
      <alignment horizontal="left" vertical="top" wrapText="1"/>
    </xf>
    <xf numFmtId="0" fontId="1" fillId="0" borderId="31" xfId="0" applyFont="1" applyBorder="1" applyAlignment="1">
      <alignment vertical="top"/>
    </xf>
    <xf numFmtId="0" fontId="1" fillId="0" borderId="32" xfId="0" applyFont="1" applyBorder="1" applyAlignment="1">
      <alignment horizontal="center" vertical="top"/>
    </xf>
    <xf numFmtId="0" fontId="1" fillId="0" borderId="33" xfId="0" applyFont="1" applyBorder="1" applyAlignment="1">
      <alignment horizontal="center" vertical="top"/>
    </xf>
    <xf numFmtId="0" fontId="20" fillId="0" borderId="43" xfId="0" applyFont="1" applyBorder="1" applyAlignment="1">
      <alignment horizontal="left" vertical="top" wrapText="1"/>
    </xf>
    <xf numFmtId="0" fontId="20" fillId="0" borderId="58" xfId="0" applyFont="1" applyBorder="1" applyAlignment="1">
      <alignment horizontal="left" vertical="top" wrapText="1"/>
    </xf>
    <xf numFmtId="0" fontId="20" fillId="0" borderId="45" xfId="0" applyFont="1" applyBorder="1" applyAlignment="1">
      <alignment horizontal="left" vertical="top" wrapText="1"/>
    </xf>
    <xf numFmtId="0" fontId="22" fillId="0" borderId="41" xfId="0" applyFont="1" applyBorder="1" applyAlignment="1">
      <alignment horizontal="left" vertical="top" wrapText="1"/>
    </xf>
    <xf numFmtId="0" fontId="22" fillId="0" borderId="57" xfId="0" applyFont="1" applyBorder="1" applyAlignment="1">
      <alignment horizontal="left" vertical="top" wrapText="1"/>
    </xf>
    <xf numFmtId="0" fontId="22" fillId="0" borderId="42" xfId="0" applyFont="1" applyBorder="1" applyAlignment="1">
      <alignment horizontal="left" vertical="top" wrapText="1"/>
    </xf>
    <xf numFmtId="0" fontId="1" fillId="0" borderId="34" xfId="0" applyFont="1" applyBorder="1" applyAlignment="1">
      <alignment horizontal="center" vertical="top"/>
    </xf>
    <xf numFmtId="0" fontId="26" fillId="10" borderId="0" xfId="1" applyFont="1" applyFill="1" applyBorder="1" applyAlignment="1" applyProtection="1">
      <alignment horizontal="left" vertical="top"/>
    </xf>
    <xf numFmtId="0" fontId="29" fillId="0" borderId="0" xfId="1" applyFont="1" applyAlignment="1" applyProtection="1">
      <alignment horizontal="left"/>
    </xf>
    <xf numFmtId="49" fontId="43" fillId="0" borderId="31" xfId="1" applyNumberFormat="1" applyFont="1" applyFill="1" applyBorder="1" applyAlignment="1" applyProtection="1">
      <alignment horizontal="left" vertical="top" wrapText="1"/>
    </xf>
    <xf numFmtId="49" fontId="31" fillId="0" borderId="0" xfId="1" applyNumberFormat="1" applyFont="1" applyFill="1" applyBorder="1" applyAlignment="1" applyProtection="1">
      <alignment horizontal="left" vertical="top" wrapText="1"/>
    </xf>
    <xf numFmtId="49" fontId="29" fillId="0" borderId="0" xfId="1" applyNumberFormat="1" applyFont="1" applyFill="1" applyBorder="1" applyAlignment="1" applyProtection="1">
      <alignment vertical="top" wrapText="1"/>
    </xf>
    <xf numFmtId="49" fontId="30" fillId="0" borderId="0" xfId="1" applyNumberFormat="1" applyFont="1" applyFill="1" applyBorder="1" applyAlignment="1" applyProtection="1">
      <alignment vertical="top" wrapText="1"/>
    </xf>
    <xf numFmtId="49" fontId="29" fillId="0" borderId="32" xfId="1" quotePrefix="1" applyNumberFormat="1" applyFont="1" applyFill="1" applyBorder="1" applyAlignment="1" applyProtection="1">
      <alignment vertical="top" wrapText="1"/>
    </xf>
    <xf numFmtId="49" fontId="29" fillId="0" borderId="33" xfId="1" quotePrefix="1" applyNumberFormat="1" applyFont="1" applyFill="1" applyBorder="1" applyAlignment="1" applyProtection="1">
      <alignment vertical="top" wrapText="1"/>
    </xf>
    <xf numFmtId="49" fontId="31" fillId="0" borderId="31" xfId="1" applyNumberFormat="1" applyFont="1" applyFill="1" applyBorder="1" applyAlignment="1" applyProtection="1">
      <alignment horizontal="left" vertical="top" wrapText="1"/>
    </xf>
    <xf numFmtId="49" fontId="29" fillId="0" borderId="16" xfId="1" applyNumberFormat="1" applyFont="1" applyFill="1" applyBorder="1" applyAlignment="1" applyProtection="1">
      <alignment horizontal="left" vertical="top" wrapText="1"/>
    </xf>
    <xf numFmtId="49" fontId="29" fillId="0" borderId="17" xfId="1" applyNumberFormat="1" applyFont="1" applyFill="1" applyBorder="1" applyAlignment="1" applyProtection="1">
      <alignment horizontal="left" vertical="top" wrapText="1"/>
    </xf>
    <xf numFmtId="49" fontId="29" fillId="0" borderId="18" xfId="1" applyNumberFormat="1" applyFont="1" applyFill="1" applyBorder="1" applyAlignment="1" applyProtection="1">
      <alignment horizontal="left" vertical="top" wrapText="1"/>
    </xf>
    <xf numFmtId="0" fontId="20" fillId="0" borderId="16" xfId="0" applyFont="1" applyBorder="1" applyAlignment="1">
      <alignment horizontal="left" vertical="top" wrapText="1"/>
    </xf>
    <xf numFmtId="0" fontId="20" fillId="0" borderId="17" xfId="0" applyFont="1" applyBorder="1" applyAlignment="1">
      <alignment horizontal="left" vertical="top" wrapText="1"/>
    </xf>
    <xf numFmtId="0" fontId="20" fillId="0" borderId="18" xfId="0" applyFont="1" applyBorder="1" applyAlignment="1">
      <alignment horizontal="left" vertical="top" wrapText="1"/>
    </xf>
    <xf numFmtId="0" fontId="29" fillId="0" borderId="16" xfId="1" applyNumberFormat="1" applyFont="1" applyFill="1" applyBorder="1" applyAlignment="1" applyProtection="1">
      <alignment horizontal="left" vertical="top" wrapText="1"/>
    </xf>
    <xf numFmtId="0" fontId="29" fillId="0" borderId="17" xfId="1" applyNumberFormat="1" applyFont="1" applyFill="1" applyBorder="1" applyAlignment="1" applyProtection="1">
      <alignment horizontal="left" vertical="top" wrapText="1"/>
    </xf>
    <xf numFmtId="0" fontId="29" fillId="0" borderId="18" xfId="1" applyNumberFormat="1" applyFont="1" applyFill="1" applyBorder="1" applyAlignment="1" applyProtection="1">
      <alignment horizontal="left" vertical="top" wrapText="1"/>
    </xf>
    <xf numFmtId="0" fontId="24" fillId="12" borderId="63" xfId="0" applyFont="1" applyFill="1" applyBorder="1" applyAlignment="1">
      <alignment horizontal="center"/>
    </xf>
    <xf numFmtId="0" fontId="24" fillId="12" borderId="28" xfId="0" applyFont="1" applyFill="1" applyBorder="1" applyAlignment="1">
      <alignment horizontal="center"/>
    </xf>
    <xf numFmtId="0" fontId="25" fillId="12" borderId="39" xfId="0" applyFont="1" applyFill="1" applyBorder="1" applyAlignment="1">
      <alignment horizontal="center" vertical="center" textRotation="90" wrapText="1"/>
    </xf>
    <xf numFmtId="0" fontId="25" fillId="12" borderId="64" xfId="0" applyFont="1" applyFill="1" applyBorder="1" applyAlignment="1">
      <alignment horizontal="center" vertical="center" textRotation="90" wrapText="1"/>
    </xf>
    <xf numFmtId="0" fontId="25" fillId="12" borderId="62" xfId="0" applyFont="1" applyFill="1" applyBorder="1" applyAlignment="1">
      <alignment horizontal="center" vertical="center" textRotation="90" wrapText="1"/>
    </xf>
    <xf numFmtId="0" fontId="21" fillId="12" borderId="16" xfId="0" applyFont="1" applyFill="1" applyBorder="1" applyAlignment="1">
      <alignment horizontal="left" vertical="top" wrapText="1"/>
    </xf>
    <xf numFmtId="0" fontId="21" fillId="12" borderId="18" xfId="0" applyFont="1" applyFill="1" applyBorder="1" applyAlignment="1">
      <alignment horizontal="left" vertical="top" wrapText="1"/>
    </xf>
    <xf numFmtId="0" fontId="45" fillId="18" borderId="66" xfId="0" applyFont="1" applyFill="1" applyBorder="1" applyAlignment="1">
      <alignment horizontal="center" vertical="center"/>
    </xf>
    <xf numFmtId="0" fontId="45" fillId="18" borderId="58" xfId="0" applyFont="1" applyFill="1" applyBorder="1" applyAlignment="1">
      <alignment horizontal="center" vertical="center"/>
    </xf>
    <xf numFmtId="0" fontId="45" fillId="18" borderId="59" xfId="0" applyFont="1" applyFill="1" applyBorder="1" applyAlignment="1">
      <alignment horizontal="center" vertical="center"/>
    </xf>
    <xf numFmtId="0" fontId="21" fillId="13" borderId="16" xfId="0" applyFont="1" applyFill="1" applyBorder="1" applyAlignment="1">
      <alignment horizontal="left" vertical="top" wrapText="1"/>
    </xf>
    <xf numFmtId="0" fontId="21" fillId="13" borderId="18" xfId="0" applyFont="1" applyFill="1" applyBorder="1" applyAlignment="1">
      <alignment horizontal="left" vertical="top" wrapText="1"/>
    </xf>
    <xf numFmtId="0" fontId="21" fillId="12" borderId="43" xfId="0" applyFont="1" applyFill="1" applyBorder="1" applyAlignment="1">
      <alignment horizontal="left" vertical="top" wrapText="1"/>
    </xf>
    <xf numFmtId="0" fontId="21" fillId="12" borderId="45" xfId="0" applyFont="1" applyFill="1" applyBorder="1" applyAlignment="1">
      <alignment horizontal="left" vertical="top" wrapText="1"/>
    </xf>
    <xf numFmtId="0" fontId="21" fillId="12" borderId="41" xfId="0" applyFont="1" applyFill="1" applyBorder="1" applyAlignment="1">
      <alignment horizontal="left" vertical="top" wrapText="1"/>
    </xf>
    <xf numFmtId="0" fontId="21" fillId="12" borderId="42" xfId="0" applyFont="1" applyFill="1" applyBorder="1" applyAlignment="1">
      <alignment horizontal="left" vertical="top" wrapText="1"/>
    </xf>
    <xf numFmtId="0" fontId="25" fillId="13" borderId="39" xfId="0" applyFont="1" applyFill="1" applyBorder="1" applyAlignment="1">
      <alignment horizontal="center" vertical="center" textRotation="90" wrapText="1"/>
    </xf>
    <xf numFmtId="0" fontId="25" fillId="13" borderId="64" xfId="0" applyFont="1" applyFill="1" applyBorder="1" applyAlignment="1">
      <alignment horizontal="center" vertical="center" textRotation="90" wrapText="1"/>
    </xf>
    <xf numFmtId="0" fontId="25" fillId="13" borderId="62" xfId="0" applyFont="1" applyFill="1" applyBorder="1" applyAlignment="1">
      <alignment horizontal="center" vertical="center" textRotation="90" wrapText="1"/>
    </xf>
    <xf numFmtId="0" fontId="25" fillId="9" borderId="20" xfId="0" applyFont="1" applyFill="1" applyBorder="1" applyAlignment="1">
      <alignment horizontal="center" vertical="center" wrapText="1"/>
    </xf>
    <xf numFmtId="0" fontId="25" fillId="9" borderId="17" xfId="0" applyFont="1" applyFill="1" applyBorder="1" applyAlignment="1">
      <alignment horizontal="center" vertical="center" wrapText="1"/>
    </xf>
    <xf numFmtId="0" fontId="25" fillId="9" borderId="29" xfId="0" applyFont="1" applyFill="1" applyBorder="1" applyAlignment="1">
      <alignment horizontal="center" vertical="center" wrapText="1"/>
    </xf>
    <xf numFmtId="0" fontId="25" fillId="24" borderId="67" xfId="0" applyFont="1" applyFill="1" applyBorder="1" applyAlignment="1">
      <alignment horizontal="center" vertical="center" textRotation="90" wrapText="1"/>
    </xf>
    <xf numFmtId="0" fontId="25" fillId="24" borderId="10" xfId="0" applyFont="1" applyFill="1" applyBorder="1" applyAlignment="1">
      <alignment horizontal="center" vertical="center" textRotation="90" wrapText="1"/>
    </xf>
    <xf numFmtId="0" fontId="25" fillId="24" borderId="11" xfId="0" applyFont="1" applyFill="1" applyBorder="1" applyAlignment="1">
      <alignment horizontal="center" vertical="center" textRotation="90" wrapText="1"/>
    </xf>
    <xf numFmtId="0" fontId="25" fillId="24" borderId="35" xfId="0" applyFont="1" applyFill="1" applyBorder="1" applyAlignment="1">
      <alignment horizontal="left" vertical="center" wrapText="1"/>
    </xf>
    <xf numFmtId="0" fontId="25" fillId="24" borderId="68" xfId="0" applyFont="1" applyFill="1" applyBorder="1" applyAlignment="1">
      <alignment horizontal="left" vertical="center" wrapText="1"/>
    </xf>
    <xf numFmtId="0" fontId="25" fillId="24" borderId="36" xfId="0" applyFont="1" applyFill="1" applyBorder="1" applyAlignment="1">
      <alignment horizontal="left" vertical="center" wrapText="1"/>
    </xf>
    <xf numFmtId="0" fontId="25" fillId="24" borderId="37" xfId="0" applyFont="1" applyFill="1" applyBorder="1" applyAlignment="1">
      <alignment horizontal="left" vertical="center" wrapText="1"/>
    </xf>
    <xf numFmtId="0" fontId="25" fillId="24" borderId="31" xfId="0" applyFont="1" applyFill="1" applyBorder="1" applyAlignment="1">
      <alignment horizontal="left" vertical="center" wrapText="1"/>
    </xf>
    <xf numFmtId="0" fontId="25" fillId="24" borderId="21" xfId="0" applyFont="1" applyFill="1" applyBorder="1" applyAlignment="1">
      <alignment horizontal="left" vertical="center" wrapText="1"/>
    </xf>
    <xf numFmtId="0" fontId="21" fillId="24" borderId="16" xfId="0" applyFont="1" applyFill="1" applyBorder="1" applyAlignment="1">
      <alignment horizontal="center" vertical="top" wrapText="1"/>
    </xf>
    <xf numFmtId="0" fontId="21" fillId="24" borderId="29" xfId="0" applyFont="1" applyFill="1" applyBorder="1" applyAlignment="1">
      <alignment horizontal="center" vertical="top" wrapText="1"/>
    </xf>
    <xf numFmtId="0" fontId="25" fillId="13" borderId="39" xfId="0" applyFont="1" applyFill="1" applyBorder="1" applyAlignment="1">
      <alignment horizontal="center" vertical="center" textRotation="90"/>
    </xf>
    <xf numFmtId="0" fontId="25" fillId="13" borderId="64" xfId="0" applyFont="1" applyFill="1" applyBorder="1" applyAlignment="1">
      <alignment horizontal="center" vertical="center" textRotation="90"/>
    </xf>
    <xf numFmtId="0" fontId="25" fillId="13" borderId="62" xfId="0" applyFont="1" applyFill="1" applyBorder="1" applyAlignment="1">
      <alignment horizontal="center" vertical="center" textRotation="90"/>
    </xf>
    <xf numFmtId="0" fontId="46" fillId="13" borderId="39" xfId="0" applyFont="1" applyFill="1" applyBorder="1" applyAlignment="1">
      <alignment horizontal="center" vertical="center" textRotation="90" wrapText="1"/>
    </xf>
    <xf numFmtId="0" fontId="46" fillId="13" borderId="64" xfId="0" applyFont="1" applyFill="1" applyBorder="1" applyAlignment="1">
      <alignment horizontal="center" vertical="center" textRotation="90" wrapText="1"/>
    </xf>
    <xf numFmtId="0" fontId="46" fillId="13" borderId="62" xfId="0" applyFont="1" applyFill="1" applyBorder="1" applyAlignment="1">
      <alignment horizontal="center" vertical="center" textRotation="90" wrapText="1"/>
    </xf>
    <xf numFmtId="0" fontId="21" fillId="24" borderId="69" xfId="0" applyFont="1" applyFill="1" applyBorder="1" applyAlignment="1">
      <alignment horizontal="center" vertical="top" wrapText="1"/>
    </xf>
    <xf numFmtId="0" fontId="21" fillId="24" borderId="30" xfId="0" applyFont="1" applyFill="1" applyBorder="1" applyAlignment="1">
      <alignment horizontal="center" vertical="top" wrapText="1"/>
    </xf>
    <xf numFmtId="0" fontId="45" fillId="23" borderId="0" xfId="0" applyFont="1" applyFill="1" applyAlignment="1">
      <alignment horizontal="center" vertical="center"/>
    </xf>
    <xf numFmtId="0" fontId="25" fillId="12" borderId="12" xfId="0" applyFont="1" applyFill="1" applyBorder="1" applyAlignment="1">
      <alignment horizontal="center" vertical="center" textRotation="90" wrapText="1"/>
    </xf>
    <xf numFmtId="0" fontId="25" fillId="13" borderId="37" xfId="0" applyFont="1" applyFill="1" applyBorder="1" applyAlignment="1">
      <alignment horizontal="center" vertical="center" textRotation="90" wrapText="1"/>
    </xf>
    <xf numFmtId="0" fontId="25" fillId="12" borderId="70" xfId="0" applyFont="1" applyFill="1" applyBorder="1" applyAlignment="1">
      <alignment horizontal="center" vertical="center" textRotation="90" wrapText="1"/>
    </xf>
    <xf numFmtId="0" fontId="21" fillId="13" borderId="21" xfId="0" applyFont="1" applyFill="1" applyBorder="1" applyAlignment="1">
      <alignment horizontal="center" vertical="center"/>
    </xf>
    <xf numFmtId="0" fontId="25" fillId="12" borderId="37" xfId="0" applyFont="1" applyFill="1" applyBorder="1" applyAlignment="1">
      <alignment horizontal="center" vertical="center" textRotation="90" wrapText="1"/>
    </xf>
    <xf numFmtId="0" fontId="45" fillId="23" borderId="17" xfId="0" applyFont="1" applyFill="1" applyBorder="1" applyAlignment="1">
      <alignment horizontal="center" vertical="center"/>
    </xf>
    <xf numFmtId="0" fontId="39" fillId="8" borderId="0" xfId="0" applyFont="1" applyFill="1" applyAlignment="1">
      <alignment horizontal="center" vertical="center"/>
    </xf>
    <xf numFmtId="0" fontId="38" fillId="15" borderId="53" xfId="0" applyFont="1" applyFill="1" applyBorder="1" applyAlignment="1">
      <alignment horizontal="center" vertical="center" wrapText="1"/>
    </xf>
    <xf numFmtId="0" fontId="38" fillId="15" borderId="0" xfId="0" applyFont="1" applyFill="1" applyBorder="1" applyAlignment="1">
      <alignment horizontal="center" vertical="center" wrapText="1"/>
    </xf>
    <xf numFmtId="0" fontId="38" fillId="15" borderId="55" xfId="0" applyFont="1" applyFill="1" applyBorder="1" applyAlignment="1">
      <alignment horizontal="center" vertical="center" wrapText="1"/>
    </xf>
    <xf numFmtId="0" fontId="38" fillId="15" borderId="49" xfId="0" applyFont="1" applyFill="1" applyBorder="1" applyAlignment="1">
      <alignment horizontal="center" vertical="center" wrapText="1"/>
    </xf>
    <xf numFmtId="0" fontId="38" fillId="15" borderId="56" xfId="0" applyFont="1" applyFill="1" applyBorder="1" applyAlignment="1">
      <alignment horizontal="center" vertical="center" wrapText="1"/>
    </xf>
    <xf numFmtId="0" fontId="38" fillId="15" borderId="50" xfId="0" applyFont="1" applyFill="1" applyBorder="1" applyAlignment="1">
      <alignment horizontal="center" vertical="center" textRotation="90" wrapText="1"/>
    </xf>
    <xf numFmtId="0" fontId="38" fillId="15" borderId="51" xfId="0" applyFont="1" applyFill="1" applyBorder="1" applyAlignment="1">
      <alignment horizontal="center" vertical="center" textRotation="90" wrapText="1"/>
    </xf>
    <xf numFmtId="0" fontId="38" fillId="15" borderId="54" xfId="0" applyFont="1" applyFill="1" applyBorder="1" applyAlignment="1">
      <alignment horizontal="center" vertical="center" textRotation="90" wrapText="1"/>
    </xf>
    <xf numFmtId="0" fontId="38" fillId="15" borderId="53" xfId="0" applyFont="1" applyFill="1" applyBorder="1" applyAlignment="1">
      <alignment horizontal="center" vertical="center" textRotation="90" wrapText="1"/>
    </xf>
    <xf numFmtId="0" fontId="38" fillId="15" borderId="55" xfId="0" applyFont="1" applyFill="1" applyBorder="1" applyAlignment="1">
      <alignment horizontal="center" vertical="center" textRotation="90" wrapText="1"/>
    </xf>
    <xf numFmtId="0" fontId="38" fillId="15" borderId="0" xfId="0" applyFont="1" applyFill="1" applyBorder="1" applyAlignment="1">
      <alignment horizontal="center" vertical="center" textRotation="90" wrapText="1"/>
    </xf>
    <xf numFmtId="0" fontId="38" fillId="15" borderId="45" xfId="0" applyFont="1" applyFill="1" applyBorder="1" applyAlignment="1">
      <alignment horizontal="center" vertical="center" textRotation="90" wrapText="1"/>
    </xf>
    <xf numFmtId="0" fontId="38" fillId="15" borderId="46" xfId="0" applyFont="1" applyFill="1" applyBorder="1" applyAlignment="1">
      <alignment horizontal="center" vertical="center" textRotation="90" wrapText="1"/>
    </xf>
    <xf numFmtId="0" fontId="38" fillId="15" borderId="42" xfId="0" applyFont="1" applyFill="1" applyBorder="1" applyAlignment="1">
      <alignment horizontal="center" vertical="center" textRotation="90" wrapText="1"/>
    </xf>
    <xf numFmtId="0" fontId="21" fillId="15" borderId="32" xfId="0" applyFont="1" applyFill="1" applyBorder="1" applyAlignment="1">
      <alignment horizontal="center" vertical="center" wrapText="1"/>
    </xf>
    <xf numFmtId="0" fontId="21" fillId="15" borderId="34" xfId="0" applyFont="1" applyFill="1" applyBorder="1" applyAlignment="1">
      <alignment horizontal="center" vertical="center" wrapText="1"/>
    </xf>
    <xf numFmtId="0" fontId="40" fillId="15" borderId="32" xfId="0" applyFont="1" applyFill="1" applyBorder="1" applyAlignment="1">
      <alignment horizontal="left" vertical="top" wrapText="1"/>
    </xf>
    <xf numFmtId="0" fontId="40" fillId="15" borderId="34" xfId="0" applyFont="1" applyFill="1" applyBorder="1" applyAlignment="1">
      <alignment horizontal="left" vertical="top" wrapText="1"/>
    </xf>
    <xf numFmtId="0" fontId="21" fillId="15" borderId="33" xfId="0" applyFont="1" applyFill="1" applyBorder="1" applyAlignment="1">
      <alignment horizontal="center" vertical="center" wrapText="1"/>
    </xf>
    <xf numFmtId="0" fontId="21" fillId="16" borderId="32" xfId="0" applyFont="1" applyFill="1" applyBorder="1" applyAlignment="1">
      <alignment horizontal="center" vertical="center" wrapText="1"/>
    </xf>
    <xf numFmtId="0" fontId="21" fillId="16" borderId="33" xfId="0" applyFont="1" applyFill="1" applyBorder="1" applyAlignment="1">
      <alignment horizontal="center" vertical="center" wrapText="1"/>
    </xf>
    <xf numFmtId="0" fontId="40" fillId="15" borderId="33" xfId="0" applyFont="1" applyFill="1" applyBorder="1" applyAlignment="1">
      <alignment horizontal="left" vertical="top" wrapText="1"/>
    </xf>
    <xf numFmtId="0" fontId="38" fillId="15" borderId="58" xfId="0" applyFont="1" applyFill="1" applyBorder="1" applyAlignment="1">
      <alignment horizontal="center" vertical="center" wrapText="1"/>
    </xf>
    <xf numFmtId="0" fontId="38" fillId="15" borderId="18" xfId="0" applyFont="1" applyFill="1" applyBorder="1" applyAlignment="1">
      <alignment horizontal="center" vertical="center" textRotation="90" wrapText="1"/>
    </xf>
    <xf numFmtId="0" fontId="21" fillId="15" borderId="52" xfId="0" applyFont="1" applyFill="1" applyBorder="1" applyAlignment="1">
      <alignment horizontal="center" vertical="center" wrapText="1"/>
    </xf>
    <xf numFmtId="0" fontId="21" fillId="15" borderId="0" xfId="0" applyFont="1" applyFill="1" applyBorder="1" applyAlignment="1">
      <alignment horizontal="center" vertical="center" wrapText="1"/>
    </xf>
    <xf numFmtId="0" fontId="21" fillId="15" borderId="55" xfId="0" applyFont="1" applyFill="1" applyBorder="1" applyAlignment="1">
      <alignment horizontal="center" vertical="center" wrapText="1"/>
    </xf>
    <xf numFmtId="0" fontId="21" fillId="16" borderId="0" xfId="0" applyFont="1" applyFill="1" applyBorder="1" applyAlignment="1">
      <alignment horizontal="center" vertical="center" wrapText="1"/>
    </xf>
    <xf numFmtId="0" fontId="21" fillId="16" borderId="55" xfId="0" applyFont="1" applyFill="1" applyBorder="1" applyAlignment="1">
      <alignment horizontal="center" vertical="center" wrapText="1"/>
    </xf>
    <xf numFmtId="0" fontId="21" fillId="15" borderId="53" xfId="0" applyFont="1" applyFill="1" applyBorder="1" applyAlignment="1">
      <alignment horizontal="center" vertical="center" wrapText="1"/>
    </xf>
    <xf numFmtId="0" fontId="21" fillId="16" borderId="53" xfId="0" applyFont="1" applyFill="1" applyBorder="1" applyAlignment="1">
      <alignment horizontal="center" vertical="center" wrapText="1"/>
    </xf>
    <xf numFmtId="0" fontId="21" fillId="15" borderId="0" xfId="0" applyFont="1" applyFill="1" applyBorder="1" applyAlignment="1">
      <alignment horizontal="center" vertical="center" textRotation="90" wrapText="1"/>
    </xf>
    <xf numFmtId="0" fontId="21" fillId="15" borderId="55" xfId="0" applyFont="1" applyFill="1" applyBorder="1" applyAlignment="1">
      <alignment horizontal="center" vertical="center" textRotation="90" wrapText="1"/>
    </xf>
    <xf numFmtId="0" fontId="21" fillId="16" borderId="0" xfId="0" applyFont="1" applyFill="1" applyBorder="1" applyAlignment="1">
      <alignment horizontal="center" vertical="center" textRotation="90" wrapText="1"/>
    </xf>
    <xf numFmtId="0" fontId="21" fillId="16" borderId="55" xfId="0" applyFont="1" applyFill="1" applyBorder="1" applyAlignment="1">
      <alignment horizontal="center" vertical="center" textRotation="90" wrapText="1"/>
    </xf>
    <xf numFmtId="0" fontId="21" fillId="15" borderId="53" xfId="0" applyFont="1" applyFill="1" applyBorder="1" applyAlignment="1">
      <alignment horizontal="center" vertical="center" textRotation="90" wrapText="1"/>
    </xf>
    <xf numFmtId="0" fontId="21" fillId="16" borderId="53" xfId="0" applyFont="1" applyFill="1" applyBorder="1" applyAlignment="1">
      <alignment horizontal="center" vertical="center" textRotation="90" wrapText="1"/>
    </xf>
    <xf numFmtId="0" fontId="40" fillId="15" borderId="32" xfId="0" applyFont="1" applyFill="1" applyBorder="1" applyAlignment="1">
      <alignment vertical="top" wrapText="1"/>
    </xf>
    <xf numFmtId="0" fontId="40" fillId="15" borderId="33" xfId="0" applyFont="1" applyFill="1" applyBorder="1" applyAlignment="1">
      <alignment vertical="top" wrapText="1"/>
    </xf>
    <xf numFmtId="0" fontId="40" fillId="15" borderId="34" xfId="0" applyFont="1" applyFill="1" applyBorder="1" applyAlignment="1">
      <alignment vertical="top" wrapText="1"/>
    </xf>
    <xf numFmtId="0" fontId="9" fillId="7" borderId="20" xfId="0" applyFont="1" applyFill="1" applyBorder="1" applyAlignment="1">
      <alignment horizontal="center" vertical="center"/>
    </xf>
    <xf numFmtId="0" fontId="0" fillId="7" borderId="17" xfId="0" applyFill="1" applyBorder="1" applyAlignment="1"/>
    <xf numFmtId="0" fontId="0" fillId="7" borderId="29" xfId="0" applyFill="1" applyBorder="1" applyAlignment="1"/>
    <xf numFmtId="0" fontId="10" fillId="7" borderId="20" xfId="0" applyFont="1" applyFill="1" applyBorder="1" applyAlignment="1">
      <alignment horizontal="center" vertical="center"/>
    </xf>
    <xf numFmtId="0" fontId="7" fillId="7" borderId="14" xfId="0" applyFont="1" applyFill="1" applyBorder="1" applyAlignment="1">
      <alignment horizontal="center" vertical="center"/>
    </xf>
    <xf numFmtId="0" fontId="7" fillId="7" borderId="15" xfId="0" applyFont="1" applyFill="1" applyBorder="1" applyAlignment="1">
      <alignment horizontal="center" vertical="center"/>
    </xf>
    <xf numFmtId="0" fontId="0" fillId="0" borderId="15" xfId="0" applyBorder="1" applyAlignment="1"/>
    <xf numFmtId="0" fontId="1" fillId="0" borderId="9" xfId="0" applyFont="1" applyFill="1" applyBorder="1" applyAlignment="1">
      <alignment horizontal="center" vertical="center" wrapText="1"/>
    </xf>
    <xf numFmtId="0" fontId="0" fillId="0" borderId="8" xfId="0" applyBorder="1" applyAlignment="1"/>
    <xf numFmtId="0" fontId="7" fillId="7" borderId="13" xfId="0" applyFont="1" applyFill="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center" vertical="center"/>
    </xf>
    <xf numFmtId="0" fontId="12" fillId="7" borderId="14" xfId="0" applyFont="1" applyFill="1" applyBorder="1" applyAlignment="1"/>
    <xf numFmtId="0" fontId="13" fillId="7" borderId="15" xfId="0" applyFont="1" applyFill="1" applyBorder="1" applyAlignment="1"/>
    <xf numFmtId="0" fontId="13" fillId="7" borderId="13" xfId="0" applyFont="1" applyFill="1" applyBorder="1" applyAlignment="1"/>
    <xf numFmtId="0" fontId="15" fillId="0" borderId="16" xfId="0" applyFont="1" applyBorder="1" applyAlignment="1">
      <alignment horizontal="center"/>
    </xf>
    <xf numFmtId="0" fontId="15" fillId="0" borderId="17" xfId="0" applyFont="1" applyBorder="1" applyAlignment="1">
      <alignment horizontal="center"/>
    </xf>
    <xf numFmtId="0" fontId="15" fillId="0" borderId="18" xfId="0" applyFont="1" applyBorder="1" applyAlignment="1">
      <alignment horizontal="center"/>
    </xf>
    <xf numFmtId="0" fontId="5" fillId="22" borderId="44" xfId="0" applyFont="1" applyFill="1" applyBorder="1" applyAlignment="1">
      <alignment horizontal="left" vertical="top" wrapText="1"/>
    </xf>
    <xf numFmtId="0" fontId="5" fillId="22" borderId="0" xfId="0" applyFont="1" applyFill="1" applyBorder="1" applyAlignment="1">
      <alignment horizontal="left" vertical="top" wrapText="1"/>
    </xf>
    <xf numFmtId="0" fontId="5" fillId="22" borderId="31" xfId="0" applyFont="1" applyFill="1" applyBorder="1" applyAlignment="1">
      <alignment horizontal="left" vertical="top"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19" fillId="0" borderId="0" xfId="0" applyFont="1" applyAlignment="1">
      <alignment horizontal="left" wrapText="1"/>
    </xf>
    <xf numFmtId="0" fontId="1" fillId="0" borderId="31" xfId="0" applyFont="1" applyBorder="1" applyAlignment="1">
      <alignment horizontal="center" vertical="top"/>
    </xf>
  </cellXfs>
  <cellStyles count="3">
    <cellStyle name="Normal" xfId="0" builtinId="0"/>
    <cellStyle name="Normal 2" xfId="1" xr:uid="{00000000-0005-0000-0000-000001000000}"/>
    <cellStyle name="Percent" xfId="2" builtinId="5"/>
  </cellStyles>
  <dxfs count="13">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ont>
        <strike val="0"/>
        <outline val="0"/>
        <shadow val="0"/>
        <u val="none"/>
        <vertAlign val="baseline"/>
        <sz val="11"/>
        <color theme="1"/>
        <name val="Arial"/>
        <scheme val="none"/>
      </font>
      <alignment horizontal="center" vertical="center" textRotation="0" wrapText="0" indent="0" justifyLastLine="0" shrinkToFit="0" readingOrder="0"/>
    </dxf>
    <dxf>
      <font>
        <strike val="0"/>
        <outline val="0"/>
        <shadow val="0"/>
        <u val="none"/>
        <vertAlign val="baseline"/>
        <sz val="11"/>
        <color theme="1"/>
        <name val="Arial"/>
        <scheme val="none"/>
      </font>
      <alignment horizontal="center" vertical="center" textRotation="0" wrapText="0" indent="0" justifyLastLine="0" shrinkToFit="0" readingOrder="0"/>
    </dxf>
    <dxf>
      <font>
        <b/>
        <strike val="0"/>
        <outline val="0"/>
        <shadow val="0"/>
        <u val="none"/>
        <vertAlign val="baseline"/>
        <sz val="11"/>
        <color theme="1"/>
        <name val="Arial"/>
        <scheme val="none"/>
      </font>
      <alignment horizontal="left" vertical="center" textRotation="0" wrapText="1" indent="0" justifyLastLine="0" shrinkToFit="0" readingOrder="0"/>
    </dxf>
    <dxf>
      <font>
        <strike val="0"/>
        <outline val="0"/>
        <shadow val="0"/>
        <u val="none"/>
        <vertAlign val="baseline"/>
        <sz val="11"/>
        <color rgb="FF000000"/>
        <name val="Arial"/>
        <scheme val="none"/>
      </font>
      <alignment horizontal="center" vertical="center" textRotation="0" wrapText="0" indent="0" justifyLastLine="0" shrinkToFit="0" readingOrder="0"/>
    </dxf>
    <dxf>
      <font>
        <strike val="0"/>
        <outline val="0"/>
        <shadow val="0"/>
        <u val="none"/>
        <vertAlign val="baseline"/>
        <sz val="11"/>
        <color theme="1"/>
        <name val="Arial"/>
        <scheme val="none"/>
      </font>
      <fill>
        <patternFill patternType="solid">
          <fgColor indexed="64"/>
          <bgColor rgb="FF0070C0"/>
        </patternFill>
      </fill>
      <alignment horizontal="center" vertical="center" textRotation="0" wrapText="0"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List" dx="22" fmlaRange="Lists!$A$1:$A$3" noThreeD="1" sel="2" val="0"/>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Drop" dropStyle="combo" dx="16" fmlaRange="Lists!$C$1:$C$5" noThreeD="1" sel="0" val="0"/>
</file>

<file path=xl/ctrlProps/ctrlProp7.xml><?xml version="1.0" encoding="utf-8"?>
<formControlPr xmlns="http://schemas.microsoft.com/office/spreadsheetml/2009/9/main" objectType="Drop" dropStyle="combo" dx="16" fmlaRange="Lists!$G$1:$G$3" noThreeD="1" sel="0" val="0"/>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Drop" dropStyle="combo" dx="16" fmlaRange="Lists!$E$1:$E$5" noThreeD="1" sel="0" val="0"/>
</file>

<file path=xl/ctrlProps/ctrlProp24.xml><?xml version="1.0" encoding="utf-8"?>
<formControlPr xmlns="http://schemas.microsoft.com/office/spreadsheetml/2009/9/main" objectType="List" dx="22" fmlaRange="Lists!$A$7:$A$10" multiSel="" noThreeD="1" sel="0" seltype="multi" val="0"/>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Drop" dropStyle="combo" dx="16" fmlaRange="Lists!$D$7:$D$10" noThreeD="1" sel="0" val="0"/>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Drop" dropLines="3" dropStyle="combo" dx="16" fmlaRange="Lists!$A$13:$A$15" noThreeD="1" sel="0" val="0"/>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457200</xdr:colOff>
          <xdr:row>8</xdr:row>
          <xdr:rowOff>0</xdr:rowOff>
        </xdr:from>
        <xdr:to>
          <xdr:col>3</xdr:col>
          <xdr:colOff>742950</xdr:colOff>
          <xdr:row>8</xdr:row>
          <xdr:rowOff>228600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1552575</xdr:colOff>
          <xdr:row>8</xdr:row>
          <xdr:rowOff>0</xdr:rowOff>
        </xdr:from>
        <xdr:to>
          <xdr:col>3</xdr:col>
          <xdr:colOff>1828800</xdr:colOff>
          <xdr:row>8</xdr:row>
          <xdr:rowOff>219075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438150</xdr:colOff>
          <xdr:row>9</xdr:row>
          <xdr:rowOff>66675</xdr:rowOff>
        </xdr:from>
        <xdr:to>
          <xdr:col>3</xdr:col>
          <xdr:colOff>2171700</xdr:colOff>
          <xdr:row>9</xdr:row>
          <xdr:rowOff>533400</xdr:rowOff>
        </xdr:to>
        <xdr:sp macro="" textlink="">
          <xdr:nvSpPr>
            <xdr:cNvPr id="4103" name="List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276225</xdr:colOff>
          <xdr:row>22</xdr:row>
          <xdr:rowOff>266700</xdr:rowOff>
        </xdr:from>
        <xdr:to>
          <xdr:col>3</xdr:col>
          <xdr:colOff>514350</xdr:colOff>
          <xdr:row>22</xdr:row>
          <xdr:rowOff>457200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1657350</xdr:colOff>
          <xdr:row>22</xdr:row>
          <xdr:rowOff>247650</xdr:rowOff>
        </xdr:from>
        <xdr:to>
          <xdr:col>3</xdr:col>
          <xdr:colOff>1924050</xdr:colOff>
          <xdr:row>22</xdr:row>
          <xdr:rowOff>447675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23</xdr:row>
          <xdr:rowOff>76200</xdr:rowOff>
        </xdr:from>
        <xdr:to>
          <xdr:col>3</xdr:col>
          <xdr:colOff>2247900</xdr:colOff>
          <xdr:row>23</xdr:row>
          <xdr:rowOff>285750</xdr:rowOff>
        </xdr:to>
        <xdr:sp macro="" textlink="">
          <xdr:nvSpPr>
            <xdr:cNvPr id="4106" name="Drop Down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xdr:colOff>
          <xdr:row>24</xdr:row>
          <xdr:rowOff>85725</xdr:rowOff>
        </xdr:from>
        <xdr:to>
          <xdr:col>3</xdr:col>
          <xdr:colOff>2257425</xdr:colOff>
          <xdr:row>24</xdr:row>
          <xdr:rowOff>304800</xdr:rowOff>
        </xdr:to>
        <xdr:sp macro="" textlink="">
          <xdr:nvSpPr>
            <xdr:cNvPr id="4108" name="Drop Down 12" hidden="1">
              <a:extLst>
                <a:ext uri="{63B3BB69-23CF-44E3-9099-C40C66FF867C}">
                  <a14:compatExt spid="_x0000_s4108"/>
                </a:ext>
                <a:ext uri="{FF2B5EF4-FFF2-40B4-BE49-F238E27FC236}">
                  <a16:creationId xmlns:a16="http://schemas.microsoft.com/office/drawing/2014/main" id="{00000000-0008-0000-0100-00000C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342900</xdr:colOff>
          <xdr:row>28</xdr:row>
          <xdr:rowOff>85725</xdr:rowOff>
        </xdr:from>
        <xdr:to>
          <xdr:col>3</xdr:col>
          <xdr:colOff>581025</xdr:colOff>
          <xdr:row>28</xdr:row>
          <xdr:rowOff>276225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1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1666875</xdr:colOff>
          <xdr:row>28</xdr:row>
          <xdr:rowOff>76200</xdr:rowOff>
        </xdr:from>
        <xdr:to>
          <xdr:col>3</xdr:col>
          <xdr:colOff>1933575</xdr:colOff>
          <xdr:row>28</xdr:row>
          <xdr:rowOff>276225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1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333375</xdr:colOff>
          <xdr:row>29</xdr:row>
          <xdr:rowOff>85725</xdr:rowOff>
        </xdr:from>
        <xdr:to>
          <xdr:col>3</xdr:col>
          <xdr:colOff>571500</xdr:colOff>
          <xdr:row>29</xdr:row>
          <xdr:rowOff>276225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1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1666875</xdr:colOff>
          <xdr:row>29</xdr:row>
          <xdr:rowOff>104775</xdr:rowOff>
        </xdr:from>
        <xdr:to>
          <xdr:col>3</xdr:col>
          <xdr:colOff>1933575</xdr:colOff>
          <xdr:row>29</xdr:row>
          <xdr:rowOff>304800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1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342900</xdr:colOff>
          <xdr:row>31</xdr:row>
          <xdr:rowOff>104775</xdr:rowOff>
        </xdr:from>
        <xdr:to>
          <xdr:col>3</xdr:col>
          <xdr:colOff>581025</xdr:colOff>
          <xdr:row>31</xdr:row>
          <xdr:rowOff>285750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1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1657350</xdr:colOff>
          <xdr:row>30</xdr:row>
          <xdr:rowOff>180975</xdr:rowOff>
        </xdr:from>
        <xdr:to>
          <xdr:col>3</xdr:col>
          <xdr:colOff>1924050</xdr:colOff>
          <xdr:row>30</xdr:row>
          <xdr:rowOff>476250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1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333375</xdr:colOff>
          <xdr:row>30</xdr:row>
          <xdr:rowOff>266700</xdr:rowOff>
        </xdr:from>
        <xdr:to>
          <xdr:col>3</xdr:col>
          <xdr:colOff>571500</xdr:colOff>
          <xdr:row>30</xdr:row>
          <xdr:rowOff>457200</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1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1647825</xdr:colOff>
          <xdr:row>31</xdr:row>
          <xdr:rowOff>95250</xdr:rowOff>
        </xdr:from>
        <xdr:to>
          <xdr:col>3</xdr:col>
          <xdr:colOff>1914525</xdr:colOff>
          <xdr:row>31</xdr:row>
          <xdr:rowOff>295275</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1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17</xdr:row>
          <xdr:rowOff>104775</xdr:rowOff>
        </xdr:from>
        <xdr:to>
          <xdr:col>3</xdr:col>
          <xdr:colOff>504825</xdr:colOff>
          <xdr:row>17</xdr:row>
          <xdr:rowOff>304800</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1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1647825</xdr:colOff>
          <xdr:row>17</xdr:row>
          <xdr:rowOff>85725</xdr:rowOff>
        </xdr:from>
        <xdr:to>
          <xdr:col>3</xdr:col>
          <xdr:colOff>1914525</xdr:colOff>
          <xdr:row>17</xdr:row>
          <xdr:rowOff>295275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1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1724025</xdr:colOff>
          <xdr:row>38</xdr:row>
          <xdr:rowOff>247650</xdr:rowOff>
        </xdr:from>
        <xdr:to>
          <xdr:col>3</xdr:col>
          <xdr:colOff>1990725</xdr:colOff>
          <xdr:row>38</xdr:row>
          <xdr:rowOff>447675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1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1647825</xdr:colOff>
          <xdr:row>40</xdr:row>
          <xdr:rowOff>228600</xdr:rowOff>
        </xdr:from>
        <xdr:to>
          <xdr:col>3</xdr:col>
          <xdr:colOff>1914525</xdr:colOff>
          <xdr:row>40</xdr:row>
          <xdr:rowOff>428625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1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371475</xdr:colOff>
          <xdr:row>40</xdr:row>
          <xdr:rowOff>228600</xdr:rowOff>
        </xdr:from>
        <xdr:to>
          <xdr:col>3</xdr:col>
          <xdr:colOff>609600</xdr:colOff>
          <xdr:row>40</xdr:row>
          <xdr:rowOff>419100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1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Segoe UI"/>
                  <a:cs typeface="Segoe UI"/>
                </a:rPr>
                <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1962150</xdr:colOff>
          <xdr:row>14</xdr:row>
          <xdr:rowOff>85725</xdr:rowOff>
        </xdr:from>
        <xdr:to>
          <xdr:col>3</xdr:col>
          <xdr:colOff>2228850</xdr:colOff>
          <xdr:row>14</xdr:row>
          <xdr:rowOff>285750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1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666750</xdr:colOff>
          <xdr:row>14</xdr:row>
          <xdr:rowOff>76200</xdr:rowOff>
        </xdr:from>
        <xdr:to>
          <xdr:col>3</xdr:col>
          <xdr:colOff>933450</xdr:colOff>
          <xdr:row>14</xdr:row>
          <xdr:rowOff>276225</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1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16</xdr:row>
          <xdr:rowOff>85725</xdr:rowOff>
        </xdr:from>
        <xdr:to>
          <xdr:col>3</xdr:col>
          <xdr:colOff>2343150</xdr:colOff>
          <xdr:row>16</xdr:row>
          <xdr:rowOff>295275</xdr:rowOff>
        </xdr:to>
        <xdr:sp macro="" textlink="">
          <xdr:nvSpPr>
            <xdr:cNvPr id="4130" name="Drop Down 34" hidden="1">
              <a:extLst>
                <a:ext uri="{63B3BB69-23CF-44E3-9099-C40C66FF867C}">
                  <a14:compatExt spid="_x0000_s4130"/>
                </a:ext>
                <a:ext uri="{FF2B5EF4-FFF2-40B4-BE49-F238E27FC236}">
                  <a16:creationId xmlns:a16="http://schemas.microsoft.com/office/drawing/2014/main" id="{00000000-0008-0000-0100-00002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33</xdr:row>
          <xdr:rowOff>66675</xdr:rowOff>
        </xdr:from>
        <xdr:to>
          <xdr:col>3</xdr:col>
          <xdr:colOff>2800350</xdr:colOff>
          <xdr:row>36</xdr:row>
          <xdr:rowOff>95250</xdr:rowOff>
        </xdr:to>
        <xdr:sp macro="" textlink="">
          <xdr:nvSpPr>
            <xdr:cNvPr id="4131" name="List Box 35" hidden="1">
              <a:extLst>
                <a:ext uri="{63B3BB69-23CF-44E3-9099-C40C66FF867C}">
                  <a14:compatExt spid="_x0000_s4131"/>
                </a:ext>
                <a:ext uri="{FF2B5EF4-FFF2-40B4-BE49-F238E27FC236}">
                  <a16:creationId xmlns:a16="http://schemas.microsoft.com/office/drawing/2014/main" id="{00000000-0008-0000-0100-00002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38</xdr:row>
          <xdr:rowOff>257175</xdr:rowOff>
        </xdr:from>
        <xdr:to>
          <xdr:col>3</xdr:col>
          <xdr:colOff>695325</xdr:colOff>
          <xdr:row>38</xdr:row>
          <xdr:rowOff>447675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1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333375</xdr:colOff>
          <xdr:row>2</xdr:row>
          <xdr:rowOff>114300</xdr:rowOff>
        </xdr:from>
        <xdr:to>
          <xdr:col>2</xdr:col>
          <xdr:colOff>571500</xdr:colOff>
          <xdr:row>2</xdr:row>
          <xdr:rowOff>304800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1533525</xdr:colOff>
          <xdr:row>2</xdr:row>
          <xdr:rowOff>104775</xdr:rowOff>
        </xdr:from>
        <xdr:to>
          <xdr:col>2</xdr:col>
          <xdr:colOff>1800225</xdr:colOff>
          <xdr:row>2</xdr:row>
          <xdr:rowOff>304800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2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333375</xdr:colOff>
          <xdr:row>3</xdr:row>
          <xdr:rowOff>152400</xdr:rowOff>
        </xdr:from>
        <xdr:to>
          <xdr:col>2</xdr:col>
          <xdr:colOff>571500</xdr:colOff>
          <xdr:row>3</xdr:row>
          <xdr:rowOff>342900</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1533525</xdr:colOff>
          <xdr:row>3</xdr:row>
          <xdr:rowOff>133350</xdr:rowOff>
        </xdr:from>
        <xdr:to>
          <xdr:col>2</xdr:col>
          <xdr:colOff>1800225</xdr:colOff>
          <xdr:row>3</xdr:row>
          <xdr:rowOff>333375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2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17</xdr:row>
          <xdr:rowOff>114300</xdr:rowOff>
        </xdr:from>
        <xdr:to>
          <xdr:col>2</xdr:col>
          <xdr:colOff>2533650</xdr:colOff>
          <xdr:row>17</xdr:row>
          <xdr:rowOff>400050</xdr:rowOff>
        </xdr:to>
        <xdr:sp macro="" textlink="">
          <xdr:nvSpPr>
            <xdr:cNvPr id="7174" name="Drop Down 6" hidden="1">
              <a:extLst>
                <a:ext uri="{63B3BB69-23CF-44E3-9099-C40C66FF867C}">
                  <a14:compatExt spid="_x0000_s7174"/>
                </a:ext>
                <a:ext uri="{FF2B5EF4-FFF2-40B4-BE49-F238E27FC236}">
                  <a16:creationId xmlns:a16="http://schemas.microsoft.com/office/drawing/2014/main" id="{00000000-0008-0000-0200-00000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381000</xdr:colOff>
          <xdr:row>20</xdr:row>
          <xdr:rowOff>266700</xdr:rowOff>
        </xdr:from>
        <xdr:to>
          <xdr:col>2</xdr:col>
          <xdr:colOff>619125</xdr:colOff>
          <xdr:row>20</xdr:row>
          <xdr:rowOff>457200</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2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1619250</xdr:colOff>
          <xdr:row>20</xdr:row>
          <xdr:rowOff>276225</xdr:rowOff>
        </xdr:from>
        <xdr:to>
          <xdr:col>2</xdr:col>
          <xdr:colOff>1885950</xdr:colOff>
          <xdr:row>20</xdr:row>
          <xdr:rowOff>476250</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2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390525</xdr:colOff>
          <xdr:row>14</xdr:row>
          <xdr:rowOff>142875</xdr:rowOff>
        </xdr:from>
        <xdr:to>
          <xdr:col>2</xdr:col>
          <xdr:colOff>628650</xdr:colOff>
          <xdr:row>14</xdr:row>
          <xdr:rowOff>333375</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2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1590675</xdr:colOff>
          <xdr:row>14</xdr:row>
          <xdr:rowOff>142875</xdr:rowOff>
        </xdr:from>
        <xdr:to>
          <xdr:col>2</xdr:col>
          <xdr:colOff>1857375</xdr:colOff>
          <xdr:row>14</xdr:row>
          <xdr:rowOff>342900</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2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333375</xdr:colOff>
          <xdr:row>18</xdr:row>
          <xdr:rowOff>66675</xdr:rowOff>
        </xdr:from>
        <xdr:to>
          <xdr:col>2</xdr:col>
          <xdr:colOff>571500</xdr:colOff>
          <xdr:row>18</xdr:row>
          <xdr:rowOff>257175</xdr:rowOff>
        </xdr:to>
        <xdr:sp macro="" textlink="">
          <xdr:nvSpPr>
            <xdr:cNvPr id="7192" name="Check Box 24" hidden="1">
              <a:extLst>
                <a:ext uri="{63B3BB69-23CF-44E3-9099-C40C66FF867C}">
                  <a14:compatExt spid="_x0000_s7192"/>
                </a:ext>
                <a:ext uri="{FF2B5EF4-FFF2-40B4-BE49-F238E27FC236}">
                  <a16:creationId xmlns:a16="http://schemas.microsoft.com/office/drawing/2014/main" id="{00000000-0008-0000-0200-00001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1609725</xdr:colOff>
          <xdr:row>18</xdr:row>
          <xdr:rowOff>66675</xdr:rowOff>
        </xdr:from>
        <xdr:to>
          <xdr:col>2</xdr:col>
          <xdr:colOff>1847850</xdr:colOff>
          <xdr:row>18</xdr:row>
          <xdr:rowOff>257175</xdr:rowOff>
        </xdr:to>
        <xdr:sp macro="" textlink="">
          <xdr:nvSpPr>
            <xdr:cNvPr id="7194" name="Check Box 26" hidden="1">
              <a:extLst>
                <a:ext uri="{63B3BB69-23CF-44E3-9099-C40C66FF867C}">
                  <a14:compatExt spid="_x0000_s7194"/>
                </a:ext>
                <a:ext uri="{FF2B5EF4-FFF2-40B4-BE49-F238E27FC236}">
                  <a16:creationId xmlns:a16="http://schemas.microsoft.com/office/drawing/2014/main" id="{00000000-0008-0000-0200-00001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1552575</xdr:colOff>
          <xdr:row>5</xdr:row>
          <xdr:rowOff>257175</xdr:rowOff>
        </xdr:from>
        <xdr:to>
          <xdr:col>2</xdr:col>
          <xdr:colOff>1790700</xdr:colOff>
          <xdr:row>5</xdr:row>
          <xdr:rowOff>447675</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200-00001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333375</xdr:colOff>
          <xdr:row>5</xdr:row>
          <xdr:rowOff>247650</xdr:rowOff>
        </xdr:from>
        <xdr:to>
          <xdr:col>2</xdr:col>
          <xdr:colOff>571500</xdr:colOff>
          <xdr:row>5</xdr:row>
          <xdr:rowOff>438150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200-00002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390525</xdr:colOff>
          <xdr:row>15</xdr:row>
          <xdr:rowOff>142875</xdr:rowOff>
        </xdr:from>
        <xdr:to>
          <xdr:col>2</xdr:col>
          <xdr:colOff>628650</xdr:colOff>
          <xdr:row>15</xdr:row>
          <xdr:rowOff>333375</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200-00002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1590675</xdr:colOff>
          <xdr:row>15</xdr:row>
          <xdr:rowOff>142875</xdr:rowOff>
        </xdr:from>
        <xdr:to>
          <xdr:col>2</xdr:col>
          <xdr:colOff>1857375</xdr:colOff>
          <xdr:row>15</xdr:row>
          <xdr:rowOff>342900</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200-00002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12</xdr:row>
          <xdr:rowOff>57150</xdr:rowOff>
        </xdr:from>
        <xdr:to>
          <xdr:col>2</xdr:col>
          <xdr:colOff>2533650</xdr:colOff>
          <xdr:row>12</xdr:row>
          <xdr:rowOff>342900</xdr:rowOff>
        </xdr:to>
        <xdr:sp macro="" textlink="">
          <xdr:nvSpPr>
            <xdr:cNvPr id="7205" name="Drop Down 37" hidden="1">
              <a:extLst>
                <a:ext uri="{63B3BB69-23CF-44E3-9099-C40C66FF867C}">
                  <a14:compatExt spid="_x0000_s7205"/>
                </a:ext>
                <a:ext uri="{FF2B5EF4-FFF2-40B4-BE49-F238E27FC236}">
                  <a16:creationId xmlns:a16="http://schemas.microsoft.com/office/drawing/2014/main" id="{00000000-0008-0000-0200-00002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43" displayName="Table243" ref="C2:E25" totalsRowShown="0" headerRowDxfId="12" dataDxfId="11">
  <tableColumns count="3">
    <tableColumn id="1" xr3:uid="{00000000-0010-0000-0000-000001000000}" name="Cost Category" dataDxfId="10"/>
    <tableColumn id="2" xr3:uid="{00000000-0010-0000-0000-000002000000}" name="Curent Cost to the Trust" dataDxfId="9"/>
    <tableColumn id="3" xr3:uid="{00000000-0010-0000-0000-000003000000}" name="Cost of Proposed Homecare Service" dataDxfId="8"/>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0.xml"/><Relationship Id="rId13" Type="http://schemas.openxmlformats.org/officeDocument/2006/relationships/ctrlProp" Target="../ctrlProps/ctrlProp35.xml"/><Relationship Id="rId18" Type="http://schemas.openxmlformats.org/officeDocument/2006/relationships/ctrlProp" Target="../ctrlProps/ctrlProp40.xml"/><Relationship Id="rId3" Type="http://schemas.openxmlformats.org/officeDocument/2006/relationships/vmlDrawing" Target="../drawings/vmlDrawing2.vml"/><Relationship Id="rId7" Type="http://schemas.openxmlformats.org/officeDocument/2006/relationships/ctrlProp" Target="../ctrlProps/ctrlProp29.xml"/><Relationship Id="rId12" Type="http://schemas.openxmlformats.org/officeDocument/2006/relationships/ctrlProp" Target="../ctrlProps/ctrlProp34.xml"/><Relationship Id="rId17" Type="http://schemas.openxmlformats.org/officeDocument/2006/relationships/ctrlProp" Target="../ctrlProps/ctrlProp39.xml"/><Relationship Id="rId2" Type="http://schemas.openxmlformats.org/officeDocument/2006/relationships/drawing" Target="../drawings/drawing2.xml"/><Relationship Id="rId16" Type="http://schemas.openxmlformats.org/officeDocument/2006/relationships/ctrlProp" Target="../ctrlProps/ctrlProp38.xml"/><Relationship Id="rId1" Type="http://schemas.openxmlformats.org/officeDocument/2006/relationships/printerSettings" Target="../printerSettings/printerSettings3.bin"/><Relationship Id="rId6" Type="http://schemas.openxmlformats.org/officeDocument/2006/relationships/ctrlProp" Target="../ctrlProps/ctrlProp28.xml"/><Relationship Id="rId11" Type="http://schemas.openxmlformats.org/officeDocument/2006/relationships/ctrlProp" Target="../ctrlProps/ctrlProp33.xml"/><Relationship Id="rId5" Type="http://schemas.openxmlformats.org/officeDocument/2006/relationships/ctrlProp" Target="../ctrlProps/ctrlProp27.xml"/><Relationship Id="rId15" Type="http://schemas.openxmlformats.org/officeDocument/2006/relationships/ctrlProp" Target="../ctrlProps/ctrlProp37.xml"/><Relationship Id="rId10" Type="http://schemas.openxmlformats.org/officeDocument/2006/relationships/ctrlProp" Target="../ctrlProps/ctrlProp32.xml"/><Relationship Id="rId19" Type="http://schemas.openxmlformats.org/officeDocument/2006/relationships/ctrlProp" Target="../ctrlProps/ctrlProp41.xml"/><Relationship Id="rId4" Type="http://schemas.openxmlformats.org/officeDocument/2006/relationships/ctrlProp" Target="../ctrlProps/ctrlProp26.xml"/><Relationship Id="rId9" Type="http://schemas.openxmlformats.org/officeDocument/2006/relationships/ctrlProp" Target="../ctrlProps/ctrlProp31.xml"/><Relationship Id="rId14" Type="http://schemas.openxmlformats.org/officeDocument/2006/relationships/ctrlProp" Target="../ctrlProps/ctrlProp3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3.v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4" Type="http://schemas.openxmlformats.org/officeDocument/2006/relationships/comments" Target="../comments2.xm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rgb="FF92D050"/>
    <pageSetUpPr fitToPage="1"/>
  </sheetPr>
  <dimension ref="A1:G18"/>
  <sheetViews>
    <sheetView showGridLines="0" tabSelected="1" workbookViewId="0">
      <selection activeCell="B5" sqref="B5:G5"/>
    </sheetView>
  </sheetViews>
  <sheetFormatPr defaultRowHeight="15" x14ac:dyDescent="0.25"/>
  <cols>
    <col min="1" max="1" width="3.140625" style="188" customWidth="1"/>
    <col min="2" max="2" width="38.28515625" customWidth="1"/>
    <col min="3" max="3" width="73" style="1" customWidth="1"/>
    <col min="6" max="6" width="9.140625" customWidth="1"/>
  </cols>
  <sheetData>
    <row r="1" spans="1:7" ht="18" x14ac:dyDescent="0.25">
      <c r="B1" s="248" t="s">
        <v>196</v>
      </c>
      <c r="C1" s="248"/>
      <c r="D1" s="248"/>
      <c r="E1" s="248"/>
      <c r="F1" s="248"/>
      <c r="G1" s="248"/>
    </row>
    <row r="2" spans="1:7" ht="18" x14ac:dyDescent="0.25">
      <c r="B2" s="76"/>
      <c r="C2" s="77"/>
      <c r="D2" s="78"/>
      <c r="E2" s="78"/>
      <c r="F2" s="79"/>
      <c r="G2" s="80"/>
    </row>
    <row r="3" spans="1:7" ht="15.75" x14ac:dyDescent="0.25">
      <c r="B3" s="249" t="s">
        <v>197</v>
      </c>
      <c r="C3" s="249"/>
      <c r="D3" s="249"/>
      <c r="E3" s="249"/>
      <c r="F3" s="249"/>
      <c r="G3" s="249"/>
    </row>
    <row r="4" spans="1:7" x14ac:dyDescent="0.25">
      <c r="B4" s="81"/>
      <c r="C4" s="82"/>
      <c r="D4" s="83"/>
      <c r="E4" s="83"/>
      <c r="F4" s="83"/>
      <c r="G4" s="83"/>
    </row>
    <row r="5" spans="1:7" ht="51" customHeight="1" x14ac:dyDescent="0.25">
      <c r="B5" s="252" t="s">
        <v>200</v>
      </c>
      <c r="C5" s="253"/>
      <c r="D5" s="253"/>
      <c r="E5" s="253"/>
      <c r="F5" s="253"/>
      <c r="G5" s="253"/>
    </row>
    <row r="6" spans="1:7" ht="15.75" customHeight="1" x14ac:dyDescent="0.25">
      <c r="B6" s="85"/>
      <c r="C6" s="137"/>
      <c r="D6" s="87"/>
      <c r="E6" s="87"/>
      <c r="F6" s="87"/>
      <c r="G6" s="87"/>
    </row>
    <row r="7" spans="1:7" ht="18" x14ac:dyDescent="0.25">
      <c r="A7" s="190"/>
      <c r="B7" s="250" t="s">
        <v>373</v>
      </c>
      <c r="C7" s="250"/>
      <c r="D7" s="250"/>
      <c r="E7" s="250"/>
      <c r="F7" s="250"/>
      <c r="G7" s="250"/>
    </row>
    <row r="8" spans="1:7" ht="40.5" customHeight="1" x14ac:dyDescent="0.25">
      <c r="A8" s="379">
        <v>1</v>
      </c>
      <c r="B8" s="191" t="s">
        <v>335</v>
      </c>
      <c r="C8" s="257" t="s">
        <v>198</v>
      </c>
      <c r="D8" s="258"/>
      <c r="E8" s="258"/>
      <c r="F8" s="258"/>
      <c r="G8" s="259"/>
    </row>
    <row r="9" spans="1:7" ht="33.75" customHeight="1" x14ac:dyDescent="0.25">
      <c r="A9" s="239">
        <v>2</v>
      </c>
      <c r="B9" s="256" t="s">
        <v>336</v>
      </c>
      <c r="C9" s="241" t="s">
        <v>333</v>
      </c>
      <c r="D9" s="242"/>
      <c r="E9" s="242"/>
      <c r="F9" s="242"/>
      <c r="G9" s="243"/>
    </row>
    <row r="10" spans="1:7" ht="16.5" customHeight="1" x14ac:dyDescent="0.25">
      <c r="A10" s="240"/>
      <c r="B10" s="256"/>
      <c r="C10" s="244" t="s">
        <v>334</v>
      </c>
      <c r="D10" s="245"/>
      <c r="E10" s="245"/>
      <c r="F10" s="245"/>
      <c r="G10" s="246"/>
    </row>
    <row r="11" spans="1:7" ht="34.5" customHeight="1" x14ac:dyDescent="0.25">
      <c r="A11" s="239">
        <v>3</v>
      </c>
      <c r="B11" s="192" t="s">
        <v>337</v>
      </c>
      <c r="C11" s="260" t="s">
        <v>329</v>
      </c>
      <c r="D11" s="261"/>
      <c r="E11" s="261"/>
      <c r="F11" s="261"/>
      <c r="G11" s="262"/>
    </row>
    <row r="12" spans="1:7" ht="33" customHeight="1" x14ac:dyDescent="0.25">
      <c r="A12" s="247"/>
      <c r="B12" s="254" t="s">
        <v>339</v>
      </c>
      <c r="C12" s="241" t="s">
        <v>330</v>
      </c>
      <c r="D12" s="242"/>
      <c r="E12" s="242"/>
      <c r="F12" s="242"/>
      <c r="G12" s="243"/>
    </row>
    <row r="13" spans="1:7" ht="33.75" customHeight="1" x14ac:dyDescent="0.25">
      <c r="A13" s="247"/>
      <c r="B13" s="255"/>
      <c r="C13" s="244" t="s">
        <v>332</v>
      </c>
      <c r="D13" s="245"/>
      <c r="E13" s="245"/>
      <c r="F13" s="245"/>
      <c r="G13" s="246"/>
    </row>
    <row r="14" spans="1:7" ht="30.75" customHeight="1" x14ac:dyDescent="0.25">
      <c r="A14" s="247"/>
      <c r="B14" s="254" t="s">
        <v>340</v>
      </c>
      <c r="C14" s="241" t="s">
        <v>331</v>
      </c>
      <c r="D14" s="242"/>
      <c r="E14" s="242"/>
      <c r="F14" s="242"/>
      <c r="G14" s="243"/>
    </row>
    <row r="15" spans="1:7" ht="31.5" customHeight="1" x14ac:dyDescent="0.25">
      <c r="A15" s="240"/>
      <c r="B15" s="255"/>
      <c r="C15" s="244" t="s">
        <v>332</v>
      </c>
      <c r="D15" s="245"/>
      <c r="E15" s="245"/>
      <c r="F15" s="245"/>
      <c r="G15" s="246"/>
    </row>
    <row r="16" spans="1:7" ht="81" customHeight="1" x14ac:dyDescent="0.25">
      <c r="A16" s="379">
        <v>4</v>
      </c>
      <c r="B16" s="192" t="s">
        <v>338</v>
      </c>
      <c r="C16" s="263" t="s">
        <v>199</v>
      </c>
      <c r="D16" s="264"/>
      <c r="E16" s="264"/>
      <c r="F16" s="264"/>
      <c r="G16" s="265"/>
    </row>
    <row r="17" spans="1:7" ht="18" customHeight="1" x14ac:dyDescent="0.25">
      <c r="B17" s="86"/>
      <c r="C17" s="84"/>
      <c r="D17" s="84"/>
      <c r="E17" s="84"/>
      <c r="F17" s="86"/>
      <c r="G17" s="86"/>
    </row>
    <row r="18" spans="1:7" s="72" customFormat="1" ht="33" customHeight="1" x14ac:dyDescent="0.25">
      <c r="A18" s="189"/>
      <c r="B18" s="251" t="s">
        <v>243</v>
      </c>
      <c r="C18" s="251"/>
      <c r="D18" s="251"/>
      <c r="E18" s="251"/>
      <c r="F18" s="251"/>
      <c r="G18" s="251"/>
    </row>
  </sheetData>
  <mergeCells count="19">
    <mergeCell ref="B1:G1"/>
    <mergeCell ref="B3:G3"/>
    <mergeCell ref="B7:G7"/>
    <mergeCell ref="B18:G18"/>
    <mergeCell ref="B5:G5"/>
    <mergeCell ref="B12:B13"/>
    <mergeCell ref="B14:B15"/>
    <mergeCell ref="B9:B10"/>
    <mergeCell ref="C8:G8"/>
    <mergeCell ref="C9:G9"/>
    <mergeCell ref="C11:G11"/>
    <mergeCell ref="C10:G10"/>
    <mergeCell ref="C16:G16"/>
    <mergeCell ref="A9:A10"/>
    <mergeCell ref="C12:G12"/>
    <mergeCell ref="C13:G13"/>
    <mergeCell ref="C14:G14"/>
    <mergeCell ref="C15:G15"/>
    <mergeCell ref="A11:A15"/>
  </mergeCell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92D050"/>
  </sheetPr>
  <dimension ref="A1:J62"/>
  <sheetViews>
    <sheetView showGridLines="0" zoomScaleNormal="100" workbookViewId="0">
      <selection activeCell="G17" sqref="G17"/>
    </sheetView>
  </sheetViews>
  <sheetFormatPr defaultRowHeight="15" x14ac:dyDescent="0.25"/>
  <cols>
    <col min="1" max="1" width="9.140625" style="193"/>
    <col min="2" max="2" width="36.7109375" style="199" customWidth="1"/>
    <col min="3" max="3" width="19.85546875" style="199" customWidth="1"/>
    <col min="4" max="4" width="54" style="75" customWidth="1"/>
    <col min="5" max="16384" width="9.140625" style="75"/>
  </cols>
  <sheetData>
    <row r="1" spans="1:10" ht="42" customHeight="1" x14ac:dyDescent="0.25">
      <c r="A1" s="200"/>
      <c r="B1" s="266" t="s">
        <v>349</v>
      </c>
      <c r="C1" s="266"/>
      <c r="D1" s="267"/>
      <c r="E1" s="74"/>
      <c r="F1" s="74"/>
    </row>
    <row r="2" spans="1:10" ht="26.25" customHeight="1" x14ac:dyDescent="0.25">
      <c r="A2" s="273" t="s">
        <v>370</v>
      </c>
      <c r="B2" s="274"/>
      <c r="C2" s="274"/>
      <c r="D2" s="275"/>
      <c r="E2" s="74"/>
      <c r="F2" s="74"/>
    </row>
    <row r="3" spans="1:10" ht="14.25" customHeight="1" x14ac:dyDescent="0.2">
      <c r="A3" s="269" t="s">
        <v>350</v>
      </c>
      <c r="B3" s="271" t="s">
        <v>162</v>
      </c>
      <c r="C3" s="272"/>
      <c r="D3" s="201"/>
    </row>
    <row r="4" spans="1:10" ht="14.25" x14ac:dyDescent="0.2">
      <c r="A4" s="269"/>
      <c r="B4" s="271" t="s">
        <v>163</v>
      </c>
      <c r="C4" s="272"/>
      <c r="D4" s="201"/>
    </row>
    <row r="5" spans="1:10" ht="14.25" x14ac:dyDescent="0.2">
      <c r="A5" s="269"/>
      <c r="B5" s="271" t="s">
        <v>164</v>
      </c>
      <c r="C5" s="272"/>
      <c r="D5" s="201"/>
      <c r="J5" s="230"/>
    </row>
    <row r="6" spans="1:10" ht="14.25" x14ac:dyDescent="0.2">
      <c r="A6" s="269"/>
      <c r="B6" s="278" t="s">
        <v>165</v>
      </c>
      <c r="C6" s="279"/>
      <c r="D6" s="201"/>
      <c r="J6" s="230"/>
    </row>
    <row r="7" spans="1:10" ht="14.25" x14ac:dyDescent="0.2">
      <c r="A7" s="269"/>
      <c r="B7" s="280"/>
      <c r="C7" s="281"/>
      <c r="D7" s="201"/>
      <c r="J7" s="230"/>
    </row>
    <row r="8" spans="1:10" ht="15" customHeight="1" x14ac:dyDescent="0.2">
      <c r="A8" s="270"/>
      <c r="B8" s="271" t="s">
        <v>166</v>
      </c>
      <c r="C8" s="272"/>
      <c r="D8" s="201"/>
    </row>
    <row r="9" spans="1:10" ht="24" customHeight="1" x14ac:dyDescent="0.2">
      <c r="A9" s="299" t="s">
        <v>351</v>
      </c>
      <c r="B9" s="276" t="s">
        <v>341</v>
      </c>
      <c r="C9" s="277"/>
      <c r="D9" s="202" t="s">
        <v>209</v>
      </c>
    </row>
    <row r="10" spans="1:10" ht="45" customHeight="1" x14ac:dyDescent="0.2">
      <c r="A10" s="300"/>
      <c r="B10" s="276" t="s">
        <v>167</v>
      </c>
      <c r="C10" s="277"/>
      <c r="D10" s="203"/>
    </row>
    <row r="11" spans="1:10" ht="28.5" customHeight="1" x14ac:dyDescent="0.2">
      <c r="A11" s="300"/>
      <c r="B11" s="276" t="s">
        <v>168</v>
      </c>
      <c r="C11" s="277"/>
      <c r="D11" s="203"/>
    </row>
    <row r="12" spans="1:10" ht="26.25" customHeight="1" x14ac:dyDescent="0.2">
      <c r="A12" s="300"/>
      <c r="B12" s="276" t="s">
        <v>352</v>
      </c>
      <c r="C12" s="277"/>
      <c r="D12" s="203"/>
    </row>
    <row r="13" spans="1:10" ht="23.25" customHeight="1" x14ac:dyDescent="0.2">
      <c r="A13" s="301"/>
      <c r="B13" s="276" t="s">
        <v>170</v>
      </c>
      <c r="C13" s="277"/>
      <c r="D13" s="203"/>
    </row>
    <row r="14" spans="1:10" ht="24" customHeight="1" x14ac:dyDescent="0.2">
      <c r="A14" s="268" t="s">
        <v>353</v>
      </c>
      <c r="B14" s="271" t="s">
        <v>169</v>
      </c>
      <c r="C14" s="272"/>
      <c r="D14" s="201"/>
    </row>
    <row r="15" spans="1:10" ht="24" customHeight="1" x14ac:dyDescent="0.2">
      <c r="A15" s="269"/>
      <c r="B15" s="271" t="s">
        <v>171</v>
      </c>
      <c r="C15" s="272"/>
      <c r="D15" s="201" t="s">
        <v>342</v>
      </c>
    </row>
    <row r="16" spans="1:10" ht="29.25" customHeight="1" x14ac:dyDescent="0.2">
      <c r="A16" s="269"/>
      <c r="B16" s="271" t="s">
        <v>343</v>
      </c>
      <c r="C16" s="272"/>
      <c r="D16" s="201"/>
    </row>
    <row r="17" spans="1:7" ht="29.25" customHeight="1" x14ac:dyDescent="0.2">
      <c r="A17" s="269"/>
      <c r="B17" s="271" t="s">
        <v>176</v>
      </c>
      <c r="C17" s="272"/>
      <c r="D17" s="204"/>
    </row>
    <row r="18" spans="1:7" ht="29.25" customHeight="1" x14ac:dyDescent="0.2">
      <c r="A18" s="270"/>
      <c r="B18" s="271" t="s">
        <v>183</v>
      </c>
      <c r="C18" s="272"/>
      <c r="D18" s="205" t="s">
        <v>174</v>
      </c>
    </row>
    <row r="19" spans="1:7" ht="54.75" customHeight="1" x14ac:dyDescent="0.2">
      <c r="A19" s="282" t="s">
        <v>354</v>
      </c>
      <c r="B19" s="276" t="s">
        <v>193</v>
      </c>
      <c r="C19" s="277"/>
      <c r="D19" s="206"/>
    </row>
    <row r="20" spans="1:7" ht="29.25" customHeight="1" x14ac:dyDescent="0.2">
      <c r="A20" s="283"/>
      <c r="B20" s="276" t="s">
        <v>172</v>
      </c>
      <c r="C20" s="277"/>
      <c r="D20" s="203"/>
    </row>
    <row r="21" spans="1:7" ht="28.5" customHeight="1" x14ac:dyDescent="0.2">
      <c r="A21" s="283"/>
      <c r="B21" s="276" t="s">
        <v>173</v>
      </c>
      <c r="C21" s="277"/>
      <c r="D21" s="203"/>
    </row>
    <row r="22" spans="1:7" ht="26.25" customHeight="1" x14ac:dyDescent="0.3">
      <c r="A22" s="273" t="s">
        <v>371</v>
      </c>
      <c r="B22" s="274"/>
      <c r="C22" s="274"/>
      <c r="D22" s="275"/>
      <c r="G22" s="195"/>
    </row>
    <row r="23" spans="1:7" ht="59.25" customHeight="1" x14ac:dyDescent="0.2">
      <c r="A23" s="207" t="s">
        <v>355</v>
      </c>
      <c r="B23" s="271" t="s">
        <v>192</v>
      </c>
      <c r="C23" s="272"/>
      <c r="D23" s="208" t="s">
        <v>174</v>
      </c>
      <c r="G23" s="194"/>
    </row>
    <row r="24" spans="1:7" ht="27.75" customHeight="1" x14ac:dyDescent="0.2">
      <c r="A24" s="302" t="s">
        <v>358</v>
      </c>
      <c r="B24" s="276" t="s">
        <v>175</v>
      </c>
      <c r="C24" s="277"/>
      <c r="D24" s="203"/>
    </row>
    <row r="25" spans="1:7" ht="29.25" customHeight="1" x14ac:dyDescent="0.2">
      <c r="A25" s="303"/>
      <c r="B25" s="276" t="s">
        <v>177</v>
      </c>
      <c r="C25" s="277"/>
      <c r="D25" s="203"/>
    </row>
    <row r="26" spans="1:7" ht="16.5" customHeight="1" x14ac:dyDescent="0.2">
      <c r="A26" s="303"/>
      <c r="B26" s="276" t="s">
        <v>178</v>
      </c>
      <c r="C26" s="277"/>
      <c r="D26" s="203"/>
    </row>
    <row r="27" spans="1:7" ht="33" customHeight="1" x14ac:dyDescent="0.2">
      <c r="A27" s="303"/>
      <c r="B27" s="276" t="s">
        <v>179</v>
      </c>
      <c r="C27" s="277"/>
      <c r="D27" s="203"/>
    </row>
    <row r="28" spans="1:7" ht="20.25" customHeight="1" x14ac:dyDescent="0.2">
      <c r="A28" s="303"/>
      <c r="B28" s="276" t="s">
        <v>180</v>
      </c>
      <c r="C28" s="277"/>
      <c r="D28" s="203"/>
    </row>
    <row r="29" spans="1:7" ht="40.5" customHeight="1" x14ac:dyDescent="0.2">
      <c r="A29" s="304"/>
      <c r="B29" s="276" t="s">
        <v>356</v>
      </c>
      <c r="C29" s="277"/>
      <c r="D29" s="209" t="s">
        <v>174</v>
      </c>
    </row>
    <row r="30" spans="1:7" ht="28.5" customHeight="1" x14ac:dyDescent="0.2">
      <c r="A30" s="268" t="s">
        <v>361</v>
      </c>
      <c r="B30" s="271" t="s">
        <v>357</v>
      </c>
      <c r="C30" s="272"/>
      <c r="D30" s="210" t="s">
        <v>174</v>
      </c>
    </row>
    <row r="31" spans="1:7" ht="54" customHeight="1" x14ac:dyDescent="0.2">
      <c r="A31" s="269"/>
      <c r="B31" s="271" t="s">
        <v>359</v>
      </c>
      <c r="C31" s="272"/>
      <c r="D31" s="210" t="s">
        <v>174</v>
      </c>
    </row>
    <row r="32" spans="1:7" ht="32.25" customHeight="1" x14ac:dyDescent="0.2">
      <c r="A32" s="269"/>
      <c r="B32" s="271" t="s">
        <v>194</v>
      </c>
      <c r="C32" s="272"/>
      <c r="D32" s="211" t="s">
        <v>174</v>
      </c>
    </row>
    <row r="33" spans="1:4" ht="32.25" customHeight="1" x14ac:dyDescent="0.2">
      <c r="A33" s="269"/>
      <c r="B33" s="271" t="s">
        <v>181</v>
      </c>
      <c r="C33" s="272"/>
      <c r="D33" s="201"/>
    </row>
    <row r="34" spans="1:4" ht="14.25" x14ac:dyDescent="0.2">
      <c r="A34" s="269"/>
      <c r="B34" s="271" t="s">
        <v>360</v>
      </c>
      <c r="C34" s="272"/>
      <c r="D34" s="212"/>
    </row>
    <row r="35" spans="1:4" ht="14.25" x14ac:dyDescent="0.2">
      <c r="A35" s="269"/>
      <c r="B35" s="271"/>
      <c r="C35" s="272"/>
      <c r="D35" s="213"/>
    </row>
    <row r="36" spans="1:4" ht="14.25" x14ac:dyDescent="0.2">
      <c r="A36" s="269"/>
      <c r="B36" s="271"/>
      <c r="C36" s="272"/>
      <c r="D36" s="213"/>
    </row>
    <row r="37" spans="1:4" ht="14.25" x14ac:dyDescent="0.2">
      <c r="A37" s="269"/>
      <c r="B37" s="271"/>
      <c r="C37" s="272"/>
      <c r="D37" s="214"/>
    </row>
    <row r="38" spans="1:4" ht="43.5" customHeight="1" x14ac:dyDescent="0.2">
      <c r="A38" s="269"/>
      <c r="B38" s="271" t="s">
        <v>344</v>
      </c>
      <c r="C38" s="272"/>
      <c r="D38" s="201"/>
    </row>
    <row r="39" spans="1:4" ht="57" customHeight="1" x14ac:dyDescent="0.2">
      <c r="A39" s="269"/>
      <c r="B39" s="271" t="s">
        <v>186</v>
      </c>
      <c r="C39" s="272"/>
      <c r="D39" s="208" t="s">
        <v>345</v>
      </c>
    </row>
    <row r="40" spans="1:4" ht="41.25" customHeight="1" x14ac:dyDescent="0.2">
      <c r="A40" s="269"/>
      <c r="B40" s="271" t="s">
        <v>187</v>
      </c>
      <c r="C40" s="272"/>
      <c r="D40" s="201"/>
    </row>
    <row r="41" spans="1:4" ht="53.25" customHeight="1" x14ac:dyDescent="0.2">
      <c r="A41" s="269"/>
      <c r="B41" s="271" t="s">
        <v>188</v>
      </c>
      <c r="C41" s="272"/>
      <c r="D41" s="208" t="s">
        <v>346</v>
      </c>
    </row>
    <row r="42" spans="1:4" ht="44.25" customHeight="1" x14ac:dyDescent="0.2">
      <c r="A42" s="270"/>
      <c r="B42" s="271" t="s">
        <v>189</v>
      </c>
      <c r="C42" s="272"/>
      <c r="D42" s="201"/>
    </row>
    <row r="43" spans="1:4" ht="39" customHeight="1" x14ac:dyDescent="0.2">
      <c r="A43" s="282" t="s">
        <v>362</v>
      </c>
      <c r="B43" s="276" t="s">
        <v>182</v>
      </c>
      <c r="C43" s="277"/>
      <c r="D43" s="203"/>
    </row>
    <row r="44" spans="1:4" ht="29.25" customHeight="1" x14ac:dyDescent="0.2">
      <c r="A44" s="283"/>
      <c r="B44" s="276" t="s">
        <v>184</v>
      </c>
      <c r="C44" s="277"/>
      <c r="D44" s="215"/>
    </row>
    <row r="45" spans="1:4" ht="15" customHeight="1" x14ac:dyDescent="0.2">
      <c r="A45" s="283"/>
      <c r="B45" s="276" t="s">
        <v>185</v>
      </c>
      <c r="C45" s="277"/>
      <c r="D45" s="203"/>
    </row>
    <row r="46" spans="1:4" ht="15" customHeight="1" x14ac:dyDescent="0.2">
      <c r="A46" s="284"/>
      <c r="B46" s="276"/>
      <c r="C46" s="277"/>
      <c r="D46" s="203"/>
    </row>
    <row r="47" spans="1:4" x14ac:dyDescent="0.2">
      <c r="A47" s="285" t="s">
        <v>190</v>
      </c>
      <c r="B47" s="286"/>
      <c r="C47" s="286"/>
      <c r="D47" s="287"/>
    </row>
    <row r="48" spans="1:4" ht="31.5" customHeight="1" x14ac:dyDescent="0.2">
      <c r="A48" s="268" t="s">
        <v>363</v>
      </c>
      <c r="B48" s="271" t="s">
        <v>191</v>
      </c>
      <c r="C48" s="272"/>
      <c r="D48" s="214"/>
    </row>
    <row r="49" spans="1:4" ht="30" customHeight="1" x14ac:dyDescent="0.2">
      <c r="A49" s="270"/>
      <c r="B49" s="271" t="s">
        <v>195</v>
      </c>
      <c r="C49" s="272"/>
      <c r="D49" s="201"/>
    </row>
    <row r="50" spans="1:4" ht="30" customHeight="1" thickBot="1" x14ac:dyDescent="0.25">
      <c r="A50" s="273" t="s">
        <v>372</v>
      </c>
      <c r="B50" s="274"/>
      <c r="C50" s="274"/>
      <c r="D50" s="275"/>
    </row>
    <row r="51" spans="1:4" ht="27" customHeight="1" x14ac:dyDescent="0.2">
      <c r="A51" s="288" t="s">
        <v>369</v>
      </c>
      <c r="B51" s="291" t="s">
        <v>367</v>
      </c>
      <c r="C51" s="292"/>
      <c r="D51" s="293"/>
    </row>
    <row r="52" spans="1:4" ht="23.25" customHeight="1" x14ac:dyDescent="0.2">
      <c r="A52" s="289"/>
      <c r="B52" s="216" t="s">
        <v>246</v>
      </c>
      <c r="C52" s="297"/>
      <c r="D52" s="298"/>
    </row>
    <row r="53" spans="1:4" ht="22.5" customHeight="1" x14ac:dyDescent="0.2">
      <c r="A53" s="289"/>
      <c r="B53" s="216" t="s">
        <v>247</v>
      </c>
      <c r="C53" s="297"/>
      <c r="D53" s="298"/>
    </row>
    <row r="54" spans="1:4" ht="22.5" customHeight="1" x14ac:dyDescent="0.2">
      <c r="A54" s="289"/>
      <c r="B54" s="216" t="s">
        <v>364</v>
      </c>
      <c r="C54" s="297"/>
      <c r="D54" s="298"/>
    </row>
    <row r="55" spans="1:4" ht="33.75" customHeight="1" x14ac:dyDescent="0.2">
      <c r="A55" s="289"/>
      <c r="B55" s="216" t="s">
        <v>374</v>
      </c>
      <c r="C55" s="297"/>
      <c r="D55" s="298"/>
    </row>
    <row r="56" spans="1:4" ht="34.5" customHeight="1" x14ac:dyDescent="0.2">
      <c r="A56" s="289"/>
      <c r="B56" s="216" t="s">
        <v>365</v>
      </c>
      <c r="C56" s="297"/>
      <c r="D56" s="298"/>
    </row>
    <row r="57" spans="1:4" ht="33.75" customHeight="1" x14ac:dyDescent="0.2">
      <c r="A57" s="289"/>
      <c r="B57" s="294" t="s">
        <v>368</v>
      </c>
      <c r="C57" s="295"/>
      <c r="D57" s="296"/>
    </row>
    <row r="58" spans="1:4" ht="22.5" customHeight="1" x14ac:dyDescent="0.2">
      <c r="A58" s="289"/>
      <c r="B58" s="216" t="s">
        <v>246</v>
      </c>
      <c r="C58" s="297"/>
      <c r="D58" s="298"/>
    </row>
    <row r="59" spans="1:4" ht="22.5" customHeight="1" x14ac:dyDescent="0.2">
      <c r="A59" s="289"/>
      <c r="B59" s="216" t="s">
        <v>247</v>
      </c>
      <c r="C59" s="297"/>
      <c r="D59" s="298"/>
    </row>
    <row r="60" spans="1:4" ht="22.5" customHeight="1" x14ac:dyDescent="0.2">
      <c r="A60" s="289"/>
      <c r="B60" s="216" t="s">
        <v>364</v>
      </c>
      <c r="C60" s="297"/>
      <c r="D60" s="298"/>
    </row>
    <row r="61" spans="1:4" ht="33.75" customHeight="1" x14ac:dyDescent="0.2">
      <c r="A61" s="289"/>
      <c r="B61" s="216" t="s">
        <v>366</v>
      </c>
      <c r="C61" s="297"/>
      <c r="D61" s="298"/>
    </row>
    <row r="62" spans="1:4" ht="22.5" customHeight="1" thickBot="1" x14ac:dyDescent="0.25">
      <c r="A62" s="290"/>
      <c r="B62" s="217" t="s">
        <v>201</v>
      </c>
      <c r="C62" s="305"/>
      <c r="D62" s="306"/>
    </row>
  </sheetData>
  <mergeCells count="71">
    <mergeCell ref="C58:D58"/>
    <mergeCell ref="C59:D59"/>
    <mergeCell ref="C60:D60"/>
    <mergeCell ref="C61:D61"/>
    <mergeCell ref="C62:D62"/>
    <mergeCell ref="B27:C27"/>
    <mergeCell ref="B28:C28"/>
    <mergeCell ref="B29:C29"/>
    <mergeCell ref="B43:C43"/>
    <mergeCell ref="B44:C44"/>
    <mergeCell ref="B39:C39"/>
    <mergeCell ref="B40:C40"/>
    <mergeCell ref="B41:C41"/>
    <mergeCell ref="B34:C34"/>
    <mergeCell ref="B35:C35"/>
    <mergeCell ref="B36:C36"/>
    <mergeCell ref="B37:C37"/>
    <mergeCell ref="B38:C38"/>
    <mergeCell ref="B19:C19"/>
    <mergeCell ref="B20:C20"/>
    <mergeCell ref="B21:C21"/>
    <mergeCell ref="B25:C25"/>
    <mergeCell ref="B26:C26"/>
    <mergeCell ref="A30:A42"/>
    <mergeCell ref="A9:A13"/>
    <mergeCell ref="A22:D22"/>
    <mergeCell ref="A19:A21"/>
    <mergeCell ref="B24:C24"/>
    <mergeCell ref="A24:A29"/>
    <mergeCell ref="B9:C9"/>
    <mergeCell ref="B10:C10"/>
    <mergeCell ref="B11:C11"/>
    <mergeCell ref="B12:C12"/>
    <mergeCell ref="B23:C23"/>
    <mergeCell ref="B30:C30"/>
    <mergeCell ref="B31:C31"/>
    <mergeCell ref="B32:C32"/>
    <mergeCell ref="B33:C33"/>
    <mergeCell ref="B42:C42"/>
    <mergeCell ref="A43:A46"/>
    <mergeCell ref="A47:D47"/>
    <mergeCell ref="A48:A49"/>
    <mergeCell ref="A51:A62"/>
    <mergeCell ref="A50:D50"/>
    <mergeCell ref="B51:D51"/>
    <mergeCell ref="B57:D57"/>
    <mergeCell ref="B48:C48"/>
    <mergeCell ref="B49:C49"/>
    <mergeCell ref="B45:C45"/>
    <mergeCell ref="B46:C46"/>
    <mergeCell ref="C52:D52"/>
    <mergeCell ref="C53:D53"/>
    <mergeCell ref="C54:D54"/>
    <mergeCell ref="C55:D55"/>
    <mergeCell ref="C56:D56"/>
    <mergeCell ref="B1:D1"/>
    <mergeCell ref="A14:A18"/>
    <mergeCell ref="B17:C17"/>
    <mergeCell ref="B18:C18"/>
    <mergeCell ref="A2:D2"/>
    <mergeCell ref="A3:A8"/>
    <mergeCell ref="B13:C13"/>
    <mergeCell ref="B14:C14"/>
    <mergeCell ref="B15:C15"/>
    <mergeCell ref="B16:C16"/>
    <mergeCell ref="B8:C8"/>
    <mergeCell ref="B3:C3"/>
    <mergeCell ref="B4:C4"/>
    <mergeCell ref="B5:C5"/>
    <mergeCell ref="B6:C6"/>
    <mergeCell ref="B7:C7"/>
  </mergeCells>
  <pageMargins left="0.25" right="0.25" top="0.75" bottom="0.75" header="0.3" footer="0.3"/>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3</xdr:col>
                    <xdr:colOff>457200</xdr:colOff>
                    <xdr:row>8</xdr:row>
                    <xdr:rowOff>0</xdr:rowOff>
                  </from>
                  <to>
                    <xdr:col>3</xdr:col>
                    <xdr:colOff>742950</xdr:colOff>
                    <xdr:row>8</xdr:row>
                    <xdr:rowOff>228600</xdr:rowOff>
                  </to>
                </anchor>
              </controlPr>
            </control>
          </mc:Choice>
        </mc:AlternateContent>
        <mc:AlternateContent xmlns:mc="http://schemas.openxmlformats.org/markup-compatibility/2006">
          <mc:Choice Requires="x14">
            <control shapeId="4099" r:id="rId5" name="Check Box 3">
              <controlPr defaultSize="0" autoFill="0" autoLine="0" autoPict="0">
                <anchor moveWithCells="1">
                  <from>
                    <xdr:col>3</xdr:col>
                    <xdr:colOff>1552575</xdr:colOff>
                    <xdr:row>8</xdr:row>
                    <xdr:rowOff>0</xdr:rowOff>
                  </from>
                  <to>
                    <xdr:col>3</xdr:col>
                    <xdr:colOff>1828800</xdr:colOff>
                    <xdr:row>8</xdr:row>
                    <xdr:rowOff>219075</xdr:rowOff>
                  </to>
                </anchor>
              </controlPr>
            </control>
          </mc:Choice>
        </mc:AlternateContent>
        <mc:AlternateContent xmlns:mc="http://schemas.openxmlformats.org/markup-compatibility/2006">
          <mc:Choice Requires="x14">
            <control shapeId="4103" r:id="rId6" name="List Box 7">
              <controlPr defaultSize="0" autoLine="0" autoPict="0">
                <anchor moveWithCells="1">
                  <from>
                    <xdr:col>3</xdr:col>
                    <xdr:colOff>438150</xdr:colOff>
                    <xdr:row>9</xdr:row>
                    <xdr:rowOff>66675</xdr:rowOff>
                  </from>
                  <to>
                    <xdr:col>3</xdr:col>
                    <xdr:colOff>2171700</xdr:colOff>
                    <xdr:row>9</xdr:row>
                    <xdr:rowOff>533400</xdr:rowOff>
                  </to>
                </anchor>
              </controlPr>
            </control>
          </mc:Choice>
        </mc:AlternateContent>
        <mc:AlternateContent xmlns:mc="http://schemas.openxmlformats.org/markup-compatibility/2006">
          <mc:Choice Requires="x14">
            <control shapeId="4104" r:id="rId7" name="Check Box 8">
              <controlPr defaultSize="0" autoFill="0" autoLine="0" autoPict="0">
                <anchor moveWithCells="1">
                  <from>
                    <xdr:col>3</xdr:col>
                    <xdr:colOff>276225</xdr:colOff>
                    <xdr:row>22</xdr:row>
                    <xdr:rowOff>266700</xdr:rowOff>
                  </from>
                  <to>
                    <xdr:col>3</xdr:col>
                    <xdr:colOff>514350</xdr:colOff>
                    <xdr:row>22</xdr:row>
                    <xdr:rowOff>457200</xdr:rowOff>
                  </to>
                </anchor>
              </controlPr>
            </control>
          </mc:Choice>
        </mc:AlternateContent>
        <mc:AlternateContent xmlns:mc="http://schemas.openxmlformats.org/markup-compatibility/2006">
          <mc:Choice Requires="x14">
            <control shapeId="4105" r:id="rId8" name="Check Box 9">
              <controlPr defaultSize="0" autoFill="0" autoLine="0" autoPict="0">
                <anchor moveWithCells="1">
                  <from>
                    <xdr:col>3</xdr:col>
                    <xdr:colOff>1657350</xdr:colOff>
                    <xdr:row>22</xdr:row>
                    <xdr:rowOff>247650</xdr:rowOff>
                  </from>
                  <to>
                    <xdr:col>3</xdr:col>
                    <xdr:colOff>1924050</xdr:colOff>
                    <xdr:row>22</xdr:row>
                    <xdr:rowOff>447675</xdr:rowOff>
                  </to>
                </anchor>
              </controlPr>
            </control>
          </mc:Choice>
        </mc:AlternateContent>
        <mc:AlternateContent xmlns:mc="http://schemas.openxmlformats.org/markup-compatibility/2006">
          <mc:Choice Requires="x14">
            <control shapeId="4106" r:id="rId9" name="Drop Down 10">
              <controlPr defaultSize="0" autoLine="0" autoPict="0">
                <anchor moveWithCells="1">
                  <from>
                    <xdr:col>3</xdr:col>
                    <xdr:colOff>104775</xdr:colOff>
                    <xdr:row>23</xdr:row>
                    <xdr:rowOff>76200</xdr:rowOff>
                  </from>
                  <to>
                    <xdr:col>3</xdr:col>
                    <xdr:colOff>2247900</xdr:colOff>
                    <xdr:row>23</xdr:row>
                    <xdr:rowOff>285750</xdr:rowOff>
                  </to>
                </anchor>
              </controlPr>
            </control>
          </mc:Choice>
        </mc:AlternateContent>
        <mc:AlternateContent xmlns:mc="http://schemas.openxmlformats.org/markup-compatibility/2006">
          <mc:Choice Requires="x14">
            <control shapeId="4108" r:id="rId10" name="Drop Down 12">
              <controlPr defaultSize="0" autoLine="0" autoPict="0">
                <anchor moveWithCells="1">
                  <from>
                    <xdr:col>3</xdr:col>
                    <xdr:colOff>95250</xdr:colOff>
                    <xdr:row>24</xdr:row>
                    <xdr:rowOff>85725</xdr:rowOff>
                  </from>
                  <to>
                    <xdr:col>3</xdr:col>
                    <xdr:colOff>2257425</xdr:colOff>
                    <xdr:row>24</xdr:row>
                    <xdr:rowOff>304800</xdr:rowOff>
                  </to>
                </anchor>
              </controlPr>
            </control>
          </mc:Choice>
        </mc:AlternateContent>
        <mc:AlternateContent xmlns:mc="http://schemas.openxmlformats.org/markup-compatibility/2006">
          <mc:Choice Requires="x14">
            <control shapeId="4109" r:id="rId11" name="Check Box 13">
              <controlPr defaultSize="0" autoFill="0" autoLine="0" autoPict="0">
                <anchor moveWithCells="1">
                  <from>
                    <xdr:col>3</xdr:col>
                    <xdr:colOff>342900</xdr:colOff>
                    <xdr:row>28</xdr:row>
                    <xdr:rowOff>85725</xdr:rowOff>
                  </from>
                  <to>
                    <xdr:col>3</xdr:col>
                    <xdr:colOff>581025</xdr:colOff>
                    <xdr:row>28</xdr:row>
                    <xdr:rowOff>276225</xdr:rowOff>
                  </to>
                </anchor>
              </controlPr>
            </control>
          </mc:Choice>
        </mc:AlternateContent>
        <mc:AlternateContent xmlns:mc="http://schemas.openxmlformats.org/markup-compatibility/2006">
          <mc:Choice Requires="x14">
            <control shapeId="4110" r:id="rId12" name="Check Box 14">
              <controlPr defaultSize="0" autoFill="0" autoLine="0" autoPict="0">
                <anchor moveWithCells="1">
                  <from>
                    <xdr:col>3</xdr:col>
                    <xdr:colOff>1666875</xdr:colOff>
                    <xdr:row>28</xdr:row>
                    <xdr:rowOff>76200</xdr:rowOff>
                  </from>
                  <to>
                    <xdr:col>3</xdr:col>
                    <xdr:colOff>1933575</xdr:colOff>
                    <xdr:row>28</xdr:row>
                    <xdr:rowOff>276225</xdr:rowOff>
                  </to>
                </anchor>
              </controlPr>
            </control>
          </mc:Choice>
        </mc:AlternateContent>
        <mc:AlternateContent xmlns:mc="http://schemas.openxmlformats.org/markup-compatibility/2006">
          <mc:Choice Requires="x14">
            <control shapeId="4111" r:id="rId13" name="Check Box 15">
              <controlPr defaultSize="0" autoFill="0" autoLine="0" autoPict="0">
                <anchor moveWithCells="1">
                  <from>
                    <xdr:col>3</xdr:col>
                    <xdr:colOff>333375</xdr:colOff>
                    <xdr:row>29</xdr:row>
                    <xdr:rowOff>85725</xdr:rowOff>
                  </from>
                  <to>
                    <xdr:col>3</xdr:col>
                    <xdr:colOff>571500</xdr:colOff>
                    <xdr:row>29</xdr:row>
                    <xdr:rowOff>276225</xdr:rowOff>
                  </to>
                </anchor>
              </controlPr>
            </control>
          </mc:Choice>
        </mc:AlternateContent>
        <mc:AlternateContent xmlns:mc="http://schemas.openxmlformats.org/markup-compatibility/2006">
          <mc:Choice Requires="x14">
            <control shapeId="4112" r:id="rId14" name="Check Box 16">
              <controlPr defaultSize="0" autoFill="0" autoLine="0" autoPict="0">
                <anchor moveWithCells="1">
                  <from>
                    <xdr:col>3</xdr:col>
                    <xdr:colOff>1666875</xdr:colOff>
                    <xdr:row>29</xdr:row>
                    <xdr:rowOff>104775</xdr:rowOff>
                  </from>
                  <to>
                    <xdr:col>3</xdr:col>
                    <xdr:colOff>1933575</xdr:colOff>
                    <xdr:row>29</xdr:row>
                    <xdr:rowOff>304800</xdr:rowOff>
                  </to>
                </anchor>
              </controlPr>
            </control>
          </mc:Choice>
        </mc:AlternateContent>
        <mc:AlternateContent xmlns:mc="http://schemas.openxmlformats.org/markup-compatibility/2006">
          <mc:Choice Requires="x14">
            <control shapeId="4115" r:id="rId15" name="Check Box 19">
              <controlPr defaultSize="0" autoFill="0" autoLine="0" autoPict="0">
                <anchor moveWithCells="1">
                  <from>
                    <xdr:col>3</xdr:col>
                    <xdr:colOff>342900</xdr:colOff>
                    <xdr:row>31</xdr:row>
                    <xdr:rowOff>104775</xdr:rowOff>
                  </from>
                  <to>
                    <xdr:col>3</xdr:col>
                    <xdr:colOff>581025</xdr:colOff>
                    <xdr:row>31</xdr:row>
                    <xdr:rowOff>285750</xdr:rowOff>
                  </to>
                </anchor>
              </controlPr>
            </control>
          </mc:Choice>
        </mc:AlternateContent>
        <mc:AlternateContent xmlns:mc="http://schemas.openxmlformats.org/markup-compatibility/2006">
          <mc:Choice Requires="x14">
            <control shapeId="4116" r:id="rId16" name="Check Box 20">
              <controlPr defaultSize="0" autoFill="0" autoLine="0" autoPict="0">
                <anchor moveWithCells="1">
                  <from>
                    <xdr:col>3</xdr:col>
                    <xdr:colOff>1657350</xdr:colOff>
                    <xdr:row>30</xdr:row>
                    <xdr:rowOff>180975</xdr:rowOff>
                  </from>
                  <to>
                    <xdr:col>3</xdr:col>
                    <xdr:colOff>1924050</xdr:colOff>
                    <xdr:row>30</xdr:row>
                    <xdr:rowOff>476250</xdr:rowOff>
                  </to>
                </anchor>
              </controlPr>
            </control>
          </mc:Choice>
        </mc:AlternateContent>
        <mc:AlternateContent xmlns:mc="http://schemas.openxmlformats.org/markup-compatibility/2006">
          <mc:Choice Requires="x14">
            <control shapeId="4117" r:id="rId17" name="Check Box 21">
              <controlPr defaultSize="0" autoFill="0" autoLine="0" autoPict="0">
                <anchor moveWithCells="1">
                  <from>
                    <xdr:col>3</xdr:col>
                    <xdr:colOff>333375</xdr:colOff>
                    <xdr:row>30</xdr:row>
                    <xdr:rowOff>266700</xdr:rowOff>
                  </from>
                  <to>
                    <xdr:col>3</xdr:col>
                    <xdr:colOff>571500</xdr:colOff>
                    <xdr:row>30</xdr:row>
                    <xdr:rowOff>457200</xdr:rowOff>
                  </to>
                </anchor>
              </controlPr>
            </control>
          </mc:Choice>
        </mc:AlternateContent>
        <mc:AlternateContent xmlns:mc="http://schemas.openxmlformats.org/markup-compatibility/2006">
          <mc:Choice Requires="x14">
            <control shapeId="4118" r:id="rId18" name="Check Box 22">
              <controlPr defaultSize="0" autoFill="0" autoLine="0" autoPict="0">
                <anchor moveWithCells="1">
                  <from>
                    <xdr:col>3</xdr:col>
                    <xdr:colOff>1647825</xdr:colOff>
                    <xdr:row>31</xdr:row>
                    <xdr:rowOff>95250</xdr:rowOff>
                  </from>
                  <to>
                    <xdr:col>3</xdr:col>
                    <xdr:colOff>1914525</xdr:colOff>
                    <xdr:row>31</xdr:row>
                    <xdr:rowOff>295275</xdr:rowOff>
                  </to>
                </anchor>
              </controlPr>
            </control>
          </mc:Choice>
        </mc:AlternateContent>
        <mc:AlternateContent xmlns:mc="http://schemas.openxmlformats.org/markup-compatibility/2006">
          <mc:Choice Requires="x14">
            <control shapeId="4119" r:id="rId19" name="Check Box 23">
              <controlPr defaultSize="0" autoFill="0" autoLine="0" autoPict="0">
                <anchor moveWithCells="1">
                  <from>
                    <xdr:col>3</xdr:col>
                    <xdr:colOff>266700</xdr:colOff>
                    <xdr:row>17</xdr:row>
                    <xdr:rowOff>104775</xdr:rowOff>
                  </from>
                  <to>
                    <xdr:col>3</xdr:col>
                    <xdr:colOff>504825</xdr:colOff>
                    <xdr:row>17</xdr:row>
                    <xdr:rowOff>304800</xdr:rowOff>
                  </to>
                </anchor>
              </controlPr>
            </control>
          </mc:Choice>
        </mc:AlternateContent>
        <mc:AlternateContent xmlns:mc="http://schemas.openxmlformats.org/markup-compatibility/2006">
          <mc:Choice Requires="x14">
            <control shapeId="4120" r:id="rId20" name="Check Box 24">
              <controlPr defaultSize="0" autoFill="0" autoLine="0" autoPict="0">
                <anchor moveWithCells="1">
                  <from>
                    <xdr:col>3</xdr:col>
                    <xdr:colOff>1647825</xdr:colOff>
                    <xdr:row>17</xdr:row>
                    <xdr:rowOff>85725</xdr:rowOff>
                  </from>
                  <to>
                    <xdr:col>3</xdr:col>
                    <xdr:colOff>1914525</xdr:colOff>
                    <xdr:row>17</xdr:row>
                    <xdr:rowOff>295275</xdr:rowOff>
                  </to>
                </anchor>
              </controlPr>
            </control>
          </mc:Choice>
        </mc:AlternateContent>
        <mc:AlternateContent xmlns:mc="http://schemas.openxmlformats.org/markup-compatibility/2006">
          <mc:Choice Requires="x14">
            <control shapeId="4124" r:id="rId21" name="Check Box 28">
              <controlPr defaultSize="0" autoFill="0" autoLine="0" autoPict="0">
                <anchor moveWithCells="1">
                  <from>
                    <xdr:col>3</xdr:col>
                    <xdr:colOff>1724025</xdr:colOff>
                    <xdr:row>38</xdr:row>
                    <xdr:rowOff>247650</xdr:rowOff>
                  </from>
                  <to>
                    <xdr:col>3</xdr:col>
                    <xdr:colOff>1990725</xdr:colOff>
                    <xdr:row>38</xdr:row>
                    <xdr:rowOff>447675</xdr:rowOff>
                  </to>
                </anchor>
              </controlPr>
            </control>
          </mc:Choice>
        </mc:AlternateContent>
        <mc:AlternateContent xmlns:mc="http://schemas.openxmlformats.org/markup-compatibility/2006">
          <mc:Choice Requires="x14">
            <control shapeId="4126" r:id="rId22" name="Check Box 30">
              <controlPr defaultSize="0" autoFill="0" autoLine="0" autoPict="0">
                <anchor moveWithCells="1">
                  <from>
                    <xdr:col>3</xdr:col>
                    <xdr:colOff>1647825</xdr:colOff>
                    <xdr:row>40</xdr:row>
                    <xdr:rowOff>228600</xdr:rowOff>
                  </from>
                  <to>
                    <xdr:col>3</xdr:col>
                    <xdr:colOff>1914525</xdr:colOff>
                    <xdr:row>40</xdr:row>
                    <xdr:rowOff>428625</xdr:rowOff>
                  </to>
                </anchor>
              </controlPr>
            </control>
          </mc:Choice>
        </mc:AlternateContent>
        <mc:AlternateContent xmlns:mc="http://schemas.openxmlformats.org/markup-compatibility/2006">
          <mc:Choice Requires="x14">
            <control shapeId="4127" r:id="rId23" name="Check Box 31">
              <controlPr defaultSize="0" autoFill="0" autoLine="0" autoPict="0">
                <anchor moveWithCells="1">
                  <from>
                    <xdr:col>3</xdr:col>
                    <xdr:colOff>371475</xdr:colOff>
                    <xdr:row>40</xdr:row>
                    <xdr:rowOff>228600</xdr:rowOff>
                  </from>
                  <to>
                    <xdr:col>3</xdr:col>
                    <xdr:colOff>609600</xdr:colOff>
                    <xdr:row>40</xdr:row>
                    <xdr:rowOff>419100</xdr:rowOff>
                  </to>
                </anchor>
              </controlPr>
            </control>
          </mc:Choice>
        </mc:AlternateContent>
        <mc:AlternateContent xmlns:mc="http://schemas.openxmlformats.org/markup-compatibility/2006">
          <mc:Choice Requires="x14">
            <control shapeId="4128" r:id="rId24" name="Check Box 32">
              <controlPr defaultSize="0" autoFill="0" autoLine="0" autoPict="0">
                <anchor moveWithCells="1">
                  <from>
                    <xdr:col>3</xdr:col>
                    <xdr:colOff>1962150</xdr:colOff>
                    <xdr:row>14</xdr:row>
                    <xdr:rowOff>85725</xdr:rowOff>
                  </from>
                  <to>
                    <xdr:col>3</xdr:col>
                    <xdr:colOff>2228850</xdr:colOff>
                    <xdr:row>14</xdr:row>
                    <xdr:rowOff>285750</xdr:rowOff>
                  </to>
                </anchor>
              </controlPr>
            </control>
          </mc:Choice>
        </mc:AlternateContent>
        <mc:AlternateContent xmlns:mc="http://schemas.openxmlformats.org/markup-compatibility/2006">
          <mc:Choice Requires="x14">
            <control shapeId="4129" r:id="rId25" name="Check Box 33">
              <controlPr defaultSize="0" autoFill="0" autoLine="0" autoPict="0">
                <anchor moveWithCells="1">
                  <from>
                    <xdr:col>3</xdr:col>
                    <xdr:colOff>666750</xdr:colOff>
                    <xdr:row>14</xdr:row>
                    <xdr:rowOff>76200</xdr:rowOff>
                  </from>
                  <to>
                    <xdr:col>3</xdr:col>
                    <xdr:colOff>933450</xdr:colOff>
                    <xdr:row>14</xdr:row>
                    <xdr:rowOff>276225</xdr:rowOff>
                  </to>
                </anchor>
              </controlPr>
            </control>
          </mc:Choice>
        </mc:AlternateContent>
        <mc:AlternateContent xmlns:mc="http://schemas.openxmlformats.org/markup-compatibility/2006">
          <mc:Choice Requires="x14">
            <control shapeId="4130" r:id="rId26" name="Drop Down 34">
              <controlPr defaultSize="0" autoLine="0" autoPict="0">
                <anchor moveWithCells="1">
                  <from>
                    <xdr:col>3</xdr:col>
                    <xdr:colOff>190500</xdr:colOff>
                    <xdr:row>16</xdr:row>
                    <xdr:rowOff>85725</xdr:rowOff>
                  </from>
                  <to>
                    <xdr:col>3</xdr:col>
                    <xdr:colOff>2343150</xdr:colOff>
                    <xdr:row>16</xdr:row>
                    <xdr:rowOff>295275</xdr:rowOff>
                  </to>
                </anchor>
              </controlPr>
            </control>
          </mc:Choice>
        </mc:AlternateContent>
        <mc:AlternateContent xmlns:mc="http://schemas.openxmlformats.org/markup-compatibility/2006">
          <mc:Choice Requires="x14">
            <control shapeId="4131" r:id="rId27" name="List Box 35">
              <controlPr defaultSize="0" autoLine="0" autoPict="0">
                <anchor moveWithCells="1">
                  <from>
                    <xdr:col>3</xdr:col>
                    <xdr:colOff>66675</xdr:colOff>
                    <xdr:row>33</xdr:row>
                    <xdr:rowOff>66675</xdr:rowOff>
                  </from>
                  <to>
                    <xdr:col>3</xdr:col>
                    <xdr:colOff>2800350</xdr:colOff>
                    <xdr:row>36</xdr:row>
                    <xdr:rowOff>95250</xdr:rowOff>
                  </to>
                </anchor>
              </controlPr>
            </control>
          </mc:Choice>
        </mc:AlternateContent>
        <mc:AlternateContent xmlns:mc="http://schemas.openxmlformats.org/markup-compatibility/2006">
          <mc:Choice Requires="x14">
            <control shapeId="4132" r:id="rId28" name="Check Box 36">
              <controlPr defaultSize="0" autoFill="0" autoLine="0" autoPict="0">
                <anchor moveWithCells="1">
                  <from>
                    <xdr:col>3</xdr:col>
                    <xdr:colOff>457200</xdr:colOff>
                    <xdr:row>38</xdr:row>
                    <xdr:rowOff>257175</xdr:rowOff>
                  </from>
                  <to>
                    <xdr:col>3</xdr:col>
                    <xdr:colOff>695325</xdr:colOff>
                    <xdr:row>38</xdr:row>
                    <xdr:rowOff>447675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tabColor rgb="FF92D050"/>
    <pageSetUpPr fitToPage="1"/>
  </sheetPr>
  <dimension ref="A1:G23"/>
  <sheetViews>
    <sheetView showGridLines="0" zoomScaleNormal="100" workbookViewId="0">
      <selection activeCell="B5" sqref="B5"/>
    </sheetView>
  </sheetViews>
  <sheetFormatPr defaultRowHeight="15" x14ac:dyDescent="0.25"/>
  <cols>
    <col min="2" max="2" width="51.5703125" customWidth="1"/>
    <col min="3" max="3" width="42.42578125" customWidth="1"/>
    <col min="4" max="5" width="11" customWidth="1"/>
  </cols>
  <sheetData>
    <row r="1" spans="1:7" ht="39.75" customHeight="1" thickBot="1" x14ac:dyDescent="0.3">
      <c r="A1" s="224"/>
      <c r="B1" s="307" t="s">
        <v>397</v>
      </c>
      <c r="C1" s="307"/>
      <c r="D1" s="89"/>
      <c r="E1" s="89"/>
      <c r="F1" s="89"/>
      <c r="G1" s="89"/>
    </row>
    <row r="2" spans="1:7" ht="34.5" customHeight="1" x14ac:dyDescent="0.25">
      <c r="A2" s="308" t="s">
        <v>375</v>
      </c>
      <c r="B2" s="218" t="s">
        <v>227</v>
      </c>
      <c r="C2" s="219"/>
    </row>
    <row r="3" spans="1:7" ht="42" customHeight="1" x14ac:dyDescent="0.25">
      <c r="A3" s="269"/>
      <c r="B3" s="197" t="s">
        <v>228</v>
      </c>
      <c r="C3" s="208" t="s">
        <v>229</v>
      </c>
    </row>
    <row r="4" spans="1:7" s="90" customFormat="1" ht="36" customHeight="1" x14ac:dyDescent="0.25">
      <c r="A4" s="270"/>
      <c r="B4" s="198" t="s">
        <v>230</v>
      </c>
      <c r="C4" s="208" t="s">
        <v>229</v>
      </c>
    </row>
    <row r="5" spans="1:7" ht="52.5" customHeight="1" x14ac:dyDescent="0.25">
      <c r="A5" s="309" t="s">
        <v>377</v>
      </c>
      <c r="B5" s="196" t="s">
        <v>378</v>
      </c>
      <c r="C5" s="203"/>
    </row>
    <row r="6" spans="1:7" ht="52.5" customHeight="1" x14ac:dyDescent="0.25">
      <c r="A6" s="309"/>
      <c r="B6" s="196" t="s">
        <v>231</v>
      </c>
      <c r="C6" s="220" t="s">
        <v>385</v>
      </c>
    </row>
    <row r="7" spans="1:7" ht="36" customHeight="1" x14ac:dyDescent="0.25">
      <c r="A7" s="309"/>
      <c r="B7" s="196" t="s">
        <v>386</v>
      </c>
      <c r="C7" s="220"/>
    </row>
    <row r="8" spans="1:7" ht="39.75" customHeight="1" x14ac:dyDescent="0.25">
      <c r="A8" s="309"/>
      <c r="B8" s="196" t="s">
        <v>387</v>
      </c>
      <c r="C8" s="311"/>
    </row>
    <row r="9" spans="1:7" ht="124.5" customHeight="1" x14ac:dyDescent="0.25">
      <c r="A9" s="309"/>
      <c r="B9" s="196" t="s">
        <v>260</v>
      </c>
      <c r="C9" s="311"/>
    </row>
    <row r="10" spans="1:7" ht="36.75" customHeight="1" x14ac:dyDescent="0.25">
      <c r="A10" s="313" t="s">
        <v>398</v>
      </c>
      <c r="B10" s="313"/>
      <c r="C10" s="313"/>
    </row>
    <row r="11" spans="1:7" ht="32.25" customHeight="1" x14ac:dyDescent="0.25">
      <c r="A11" s="312" t="s">
        <v>396</v>
      </c>
      <c r="B11" s="198" t="s">
        <v>388</v>
      </c>
      <c r="C11" s="221"/>
    </row>
    <row r="12" spans="1:7" ht="28.5" customHeight="1" x14ac:dyDescent="0.25">
      <c r="A12" s="312"/>
      <c r="B12" s="198" t="s">
        <v>391</v>
      </c>
      <c r="C12" s="221"/>
    </row>
    <row r="13" spans="1:7" ht="30.75" customHeight="1" x14ac:dyDescent="0.25">
      <c r="A13" s="312"/>
      <c r="B13" s="198" t="s">
        <v>389</v>
      </c>
      <c r="C13" s="221" t="s">
        <v>390</v>
      </c>
    </row>
    <row r="14" spans="1:7" ht="21" customHeight="1" x14ac:dyDescent="0.25">
      <c r="A14" s="312"/>
      <c r="B14" s="198" t="s">
        <v>392</v>
      </c>
      <c r="C14" s="221"/>
    </row>
    <row r="15" spans="1:7" ht="36" customHeight="1" x14ac:dyDescent="0.25">
      <c r="A15" s="312"/>
      <c r="B15" s="198" t="s">
        <v>393</v>
      </c>
      <c r="C15" s="208" t="s">
        <v>384</v>
      </c>
    </row>
    <row r="16" spans="1:7" ht="36" customHeight="1" x14ac:dyDescent="0.25">
      <c r="A16" s="312"/>
      <c r="B16" s="198" t="s">
        <v>395</v>
      </c>
      <c r="C16" s="208" t="s">
        <v>384</v>
      </c>
    </row>
    <row r="17" spans="1:3" ht="49.5" customHeight="1" x14ac:dyDescent="0.25">
      <c r="A17" s="312"/>
      <c r="B17" s="198" t="s">
        <v>394</v>
      </c>
      <c r="C17" s="221"/>
    </row>
    <row r="18" spans="1:3" ht="48.75" customHeight="1" x14ac:dyDescent="0.25">
      <c r="A18" s="282" t="s">
        <v>379</v>
      </c>
      <c r="B18" s="196" t="s">
        <v>232</v>
      </c>
      <c r="C18" s="203"/>
    </row>
    <row r="19" spans="1:3" ht="45.75" customHeight="1" x14ac:dyDescent="0.25">
      <c r="A19" s="283"/>
      <c r="B19" s="196" t="s">
        <v>380</v>
      </c>
      <c r="C19" s="209" t="s">
        <v>381</v>
      </c>
    </row>
    <row r="20" spans="1:3" ht="59.25" customHeight="1" x14ac:dyDescent="0.25">
      <c r="A20" s="284"/>
      <c r="B20" s="196" t="s">
        <v>382</v>
      </c>
      <c r="C20" s="206"/>
    </row>
    <row r="21" spans="1:3" ht="68.25" customHeight="1" x14ac:dyDescent="0.25">
      <c r="A21" s="268" t="s">
        <v>383</v>
      </c>
      <c r="B21" s="198" t="s">
        <v>237</v>
      </c>
      <c r="C21" s="210" t="s">
        <v>345</v>
      </c>
    </row>
    <row r="22" spans="1:3" ht="55.5" customHeight="1" x14ac:dyDescent="0.25">
      <c r="A22" s="269"/>
      <c r="B22" s="198" t="s">
        <v>238</v>
      </c>
      <c r="C22" s="201"/>
    </row>
    <row r="23" spans="1:3" ht="39" customHeight="1" thickBot="1" x14ac:dyDescent="0.3">
      <c r="A23" s="310"/>
      <c r="B23" s="222" t="s">
        <v>239</v>
      </c>
      <c r="C23" s="223"/>
    </row>
  </sheetData>
  <mergeCells count="8">
    <mergeCell ref="B1:C1"/>
    <mergeCell ref="A2:A4"/>
    <mergeCell ref="A5:A9"/>
    <mergeCell ref="A21:A23"/>
    <mergeCell ref="A18:A20"/>
    <mergeCell ref="C8:C9"/>
    <mergeCell ref="A11:A17"/>
    <mergeCell ref="A10:C10"/>
  </mergeCells>
  <pageMargins left="0.7" right="0.7" top="0.75" bottom="0.75" header="0.3" footer="0.3"/>
  <pageSetup paperSize="9" scale="9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2</xdr:col>
                    <xdr:colOff>333375</xdr:colOff>
                    <xdr:row>2</xdr:row>
                    <xdr:rowOff>114300</xdr:rowOff>
                  </from>
                  <to>
                    <xdr:col>2</xdr:col>
                    <xdr:colOff>571500</xdr:colOff>
                    <xdr:row>2</xdr:row>
                    <xdr:rowOff>304800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2</xdr:col>
                    <xdr:colOff>1533525</xdr:colOff>
                    <xdr:row>2</xdr:row>
                    <xdr:rowOff>104775</xdr:rowOff>
                  </from>
                  <to>
                    <xdr:col>2</xdr:col>
                    <xdr:colOff>1800225</xdr:colOff>
                    <xdr:row>2</xdr:row>
                    <xdr:rowOff>304800</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2</xdr:col>
                    <xdr:colOff>333375</xdr:colOff>
                    <xdr:row>3</xdr:row>
                    <xdr:rowOff>152400</xdr:rowOff>
                  </from>
                  <to>
                    <xdr:col>2</xdr:col>
                    <xdr:colOff>571500</xdr:colOff>
                    <xdr:row>3</xdr:row>
                    <xdr:rowOff>342900</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2</xdr:col>
                    <xdr:colOff>1533525</xdr:colOff>
                    <xdr:row>3</xdr:row>
                    <xdr:rowOff>133350</xdr:rowOff>
                  </from>
                  <to>
                    <xdr:col>2</xdr:col>
                    <xdr:colOff>1800225</xdr:colOff>
                    <xdr:row>3</xdr:row>
                    <xdr:rowOff>333375</xdr:rowOff>
                  </to>
                </anchor>
              </controlPr>
            </control>
          </mc:Choice>
        </mc:AlternateContent>
        <mc:AlternateContent xmlns:mc="http://schemas.openxmlformats.org/markup-compatibility/2006">
          <mc:Choice Requires="x14">
            <control shapeId="7174" r:id="rId8" name="Drop Down 6">
              <controlPr defaultSize="0" autoLine="0" autoPict="0">
                <anchor moveWithCells="1">
                  <from>
                    <xdr:col>2</xdr:col>
                    <xdr:colOff>76200</xdr:colOff>
                    <xdr:row>17</xdr:row>
                    <xdr:rowOff>114300</xdr:rowOff>
                  </from>
                  <to>
                    <xdr:col>2</xdr:col>
                    <xdr:colOff>2533650</xdr:colOff>
                    <xdr:row>17</xdr:row>
                    <xdr:rowOff>400050</xdr:rowOff>
                  </to>
                </anchor>
              </controlPr>
            </control>
          </mc:Choice>
        </mc:AlternateContent>
        <mc:AlternateContent xmlns:mc="http://schemas.openxmlformats.org/markup-compatibility/2006">
          <mc:Choice Requires="x14">
            <control shapeId="7177" r:id="rId9" name="Check Box 9">
              <controlPr defaultSize="0" autoFill="0" autoLine="0" autoPict="0">
                <anchor moveWithCells="1">
                  <from>
                    <xdr:col>2</xdr:col>
                    <xdr:colOff>381000</xdr:colOff>
                    <xdr:row>20</xdr:row>
                    <xdr:rowOff>266700</xdr:rowOff>
                  </from>
                  <to>
                    <xdr:col>2</xdr:col>
                    <xdr:colOff>619125</xdr:colOff>
                    <xdr:row>20</xdr:row>
                    <xdr:rowOff>457200</xdr:rowOff>
                  </to>
                </anchor>
              </controlPr>
            </control>
          </mc:Choice>
        </mc:AlternateContent>
        <mc:AlternateContent xmlns:mc="http://schemas.openxmlformats.org/markup-compatibility/2006">
          <mc:Choice Requires="x14">
            <control shapeId="7178" r:id="rId10" name="Check Box 10">
              <controlPr defaultSize="0" autoFill="0" autoLine="0" autoPict="0">
                <anchor moveWithCells="1">
                  <from>
                    <xdr:col>2</xdr:col>
                    <xdr:colOff>1619250</xdr:colOff>
                    <xdr:row>20</xdr:row>
                    <xdr:rowOff>276225</xdr:rowOff>
                  </from>
                  <to>
                    <xdr:col>2</xdr:col>
                    <xdr:colOff>1885950</xdr:colOff>
                    <xdr:row>20</xdr:row>
                    <xdr:rowOff>476250</xdr:rowOff>
                  </to>
                </anchor>
              </controlPr>
            </control>
          </mc:Choice>
        </mc:AlternateContent>
        <mc:AlternateContent xmlns:mc="http://schemas.openxmlformats.org/markup-compatibility/2006">
          <mc:Choice Requires="x14">
            <control shapeId="7179" r:id="rId11" name="Check Box 11">
              <controlPr defaultSize="0" autoFill="0" autoLine="0" autoPict="0">
                <anchor moveWithCells="1">
                  <from>
                    <xdr:col>2</xdr:col>
                    <xdr:colOff>390525</xdr:colOff>
                    <xdr:row>14</xdr:row>
                    <xdr:rowOff>142875</xdr:rowOff>
                  </from>
                  <to>
                    <xdr:col>2</xdr:col>
                    <xdr:colOff>628650</xdr:colOff>
                    <xdr:row>14</xdr:row>
                    <xdr:rowOff>333375</xdr:rowOff>
                  </to>
                </anchor>
              </controlPr>
            </control>
          </mc:Choice>
        </mc:AlternateContent>
        <mc:AlternateContent xmlns:mc="http://schemas.openxmlformats.org/markup-compatibility/2006">
          <mc:Choice Requires="x14">
            <control shapeId="7180" r:id="rId12" name="Check Box 12">
              <controlPr defaultSize="0" autoFill="0" autoLine="0" autoPict="0">
                <anchor moveWithCells="1">
                  <from>
                    <xdr:col>2</xdr:col>
                    <xdr:colOff>1590675</xdr:colOff>
                    <xdr:row>14</xdr:row>
                    <xdr:rowOff>142875</xdr:rowOff>
                  </from>
                  <to>
                    <xdr:col>2</xdr:col>
                    <xdr:colOff>1857375</xdr:colOff>
                    <xdr:row>14</xdr:row>
                    <xdr:rowOff>342900</xdr:rowOff>
                  </to>
                </anchor>
              </controlPr>
            </control>
          </mc:Choice>
        </mc:AlternateContent>
        <mc:AlternateContent xmlns:mc="http://schemas.openxmlformats.org/markup-compatibility/2006">
          <mc:Choice Requires="x14">
            <control shapeId="7192" r:id="rId13" name="Check Box 24">
              <controlPr defaultSize="0" autoFill="0" autoLine="0" autoPict="0">
                <anchor moveWithCells="1">
                  <from>
                    <xdr:col>2</xdr:col>
                    <xdr:colOff>333375</xdr:colOff>
                    <xdr:row>18</xdr:row>
                    <xdr:rowOff>66675</xdr:rowOff>
                  </from>
                  <to>
                    <xdr:col>2</xdr:col>
                    <xdr:colOff>571500</xdr:colOff>
                    <xdr:row>18</xdr:row>
                    <xdr:rowOff>257175</xdr:rowOff>
                  </to>
                </anchor>
              </controlPr>
            </control>
          </mc:Choice>
        </mc:AlternateContent>
        <mc:AlternateContent xmlns:mc="http://schemas.openxmlformats.org/markup-compatibility/2006">
          <mc:Choice Requires="x14">
            <control shapeId="7194" r:id="rId14" name="Check Box 26">
              <controlPr defaultSize="0" autoFill="0" autoLine="0" autoPict="0">
                <anchor moveWithCells="1">
                  <from>
                    <xdr:col>2</xdr:col>
                    <xdr:colOff>1609725</xdr:colOff>
                    <xdr:row>18</xdr:row>
                    <xdr:rowOff>66675</xdr:rowOff>
                  </from>
                  <to>
                    <xdr:col>2</xdr:col>
                    <xdr:colOff>1847850</xdr:colOff>
                    <xdr:row>18</xdr:row>
                    <xdr:rowOff>257175</xdr:rowOff>
                  </to>
                </anchor>
              </controlPr>
            </control>
          </mc:Choice>
        </mc:AlternateContent>
        <mc:AlternateContent xmlns:mc="http://schemas.openxmlformats.org/markup-compatibility/2006">
          <mc:Choice Requires="x14">
            <control shapeId="7198" r:id="rId15" name="Check Box 30">
              <controlPr defaultSize="0" autoFill="0" autoLine="0" autoPict="0">
                <anchor moveWithCells="1">
                  <from>
                    <xdr:col>2</xdr:col>
                    <xdr:colOff>1552575</xdr:colOff>
                    <xdr:row>5</xdr:row>
                    <xdr:rowOff>257175</xdr:rowOff>
                  </from>
                  <to>
                    <xdr:col>2</xdr:col>
                    <xdr:colOff>1790700</xdr:colOff>
                    <xdr:row>5</xdr:row>
                    <xdr:rowOff>447675</xdr:rowOff>
                  </to>
                </anchor>
              </controlPr>
            </control>
          </mc:Choice>
        </mc:AlternateContent>
        <mc:AlternateContent xmlns:mc="http://schemas.openxmlformats.org/markup-compatibility/2006">
          <mc:Choice Requires="x14">
            <control shapeId="7200" r:id="rId16" name="Check Box 32">
              <controlPr defaultSize="0" autoFill="0" autoLine="0" autoPict="0">
                <anchor moveWithCells="1">
                  <from>
                    <xdr:col>2</xdr:col>
                    <xdr:colOff>333375</xdr:colOff>
                    <xdr:row>5</xdr:row>
                    <xdr:rowOff>247650</xdr:rowOff>
                  </from>
                  <to>
                    <xdr:col>2</xdr:col>
                    <xdr:colOff>571500</xdr:colOff>
                    <xdr:row>5</xdr:row>
                    <xdr:rowOff>438150</xdr:rowOff>
                  </to>
                </anchor>
              </controlPr>
            </control>
          </mc:Choice>
        </mc:AlternateContent>
        <mc:AlternateContent xmlns:mc="http://schemas.openxmlformats.org/markup-compatibility/2006">
          <mc:Choice Requires="x14">
            <control shapeId="7203" r:id="rId17" name="Check Box 35">
              <controlPr defaultSize="0" autoFill="0" autoLine="0" autoPict="0">
                <anchor moveWithCells="1">
                  <from>
                    <xdr:col>2</xdr:col>
                    <xdr:colOff>390525</xdr:colOff>
                    <xdr:row>15</xdr:row>
                    <xdr:rowOff>142875</xdr:rowOff>
                  </from>
                  <to>
                    <xdr:col>2</xdr:col>
                    <xdr:colOff>628650</xdr:colOff>
                    <xdr:row>15</xdr:row>
                    <xdr:rowOff>333375</xdr:rowOff>
                  </to>
                </anchor>
              </controlPr>
            </control>
          </mc:Choice>
        </mc:AlternateContent>
        <mc:AlternateContent xmlns:mc="http://schemas.openxmlformats.org/markup-compatibility/2006">
          <mc:Choice Requires="x14">
            <control shapeId="7204" r:id="rId18" name="Check Box 36">
              <controlPr defaultSize="0" autoFill="0" autoLine="0" autoPict="0">
                <anchor moveWithCells="1">
                  <from>
                    <xdr:col>2</xdr:col>
                    <xdr:colOff>1590675</xdr:colOff>
                    <xdr:row>15</xdr:row>
                    <xdr:rowOff>142875</xdr:rowOff>
                  </from>
                  <to>
                    <xdr:col>2</xdr:col>
                    <xdr:colOff>1857375</xdr:colOff>
                    <xdr:row>15</xdr:row>
                    <xdr:rowOff>342900</xdr:rowOff>
                  </to>
                </anchor>
              </controlPr>
            </control>
          </mc:Choice>
        </mc:AlternateContent>
        <mc:AlternateContent xmlns:mc="http://schemas.openxmlformats.org/markup-compatibility/2006">
          <mc:Choice Requires="x14">
            <control shapeId="7205" r:id="rId19" name="Drop Down 37">
              <controlPr defaultSize="0" autoLine="0" autoPict="0">
                <anchor moveWithCells="1">
                  <from>
                    <xdr:col>2</xdr:col>
                    <xdr:colOff>76200</xdr:colOff>
                    <xdr:row>12</xdr:row>
                    <xdr:rowOff>57150</xdr:rowOff>
                  </from>
                  <to>
                    <xdr:col>2</xdr:col>
                    <xdr:colOff>2533650</xdr:colOff>
                    <xdr:row>12</xdr:row>
                    <xdr:rowOff>342900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tabColor rgb="FF92D050"/>
    <pageSetUpPr fitToPage="1"/>
  </sheetPr>
  <dimension ref="A1:J22"/>
  <sheetViews>
    <sheetView showGridLines="0" zoomScale="90" zoomScaleNormal="90" workbookViewId="0">
      <selection activeCell="G23" sqref="G23"/>
    </sheetView>
  </sheetViews>
  <sheetFormatPr defaultRowHeight="15" x14ac:dyDescent="0.25"/>
  <cols>
    <col min="3" max="3" width="51.5703125" customWidth="1"/>
    <col min="4" max="4" width="42.42578125" customWidth="1"/>
    <col min="5" max="5" width="39.28515625" customWidth="1"/>
    <col min="6" max="8" width="11" customWidth="1"/>
  </cols>
  <sheetData>
    <row r="1" spans="1:5" ht="45.75" customHeight="1" x14ac:dyDescent="0.25">
      <c r="A1" s="314" t="s">
        <v>321</v>
      </c>
      <c r="B1" s="314"/>
      <c r="C1" s="314"/>
      <c r="D1" s="314"/>
      <c r="E1" s="314"/>
    </row>
    <row r="2" spans="1:5" ht="33" customHeight="1" x14ac:dyDescent="0.25">
      <c r="A2" s="117"/>
      <c r="B2" s="117"/>
      <c r="C2" s="117" t="s">
        <v>240</v>
      </c>
      <c r="D2" s="121" t="s">
        <v>276</v>
      </c>
      <c r="E2" s="93" t="s">
        <v>241</v>
      </c>
    </row>
    <row r="3" spans="1:5" ht="18.75" customHeight="1" x14ac:dyDescent="0.25">
      <c r="A3" s="318" t="s">
        <v>203</v>
      </c>
      <c r="B3" s="320" t="s">
        <v>281</v>
      </c>
      <c r="C3" s="94" t="s">
        <v>248</v>
      </c>
      <c r="D3" s="226"/>
      <c r="E3" s="92"/>
    </row>
    <row r="4" spans="1:5" ht="17.25" customHeight="1" x14ac:dyDescent="0.25">
      <c r="A4" s="319"/>
      <c r="B4" s="321"/>
      <c r="C4" s="118" t="s">
        <v>258</v>
      </c>
      <c r="D4" s="98"/>
      <c r="E4" s="98"/>
    </row>
    <row r="5" spans="1:5" x14ac:dyDescent="0.25">
      <c r="A5" s="319"/>
      <c r="B5" s="321"/>
      <c r="C5" s="94" t="s">
        <v>249</v>
      </c>
      <c r="D5" s="95"/>
      <c r="E5" s="95"/>
    </row>
    <row r="6" spans="1:5" ht="15.75" customHeight="1" x14ac:dyDescent="0.25">
      <c r="A6" s="319"/>
      <c r="B6" s="321"/>
      <c r="C6" s="94" t="s">
        <v>250</v>
      </c>
      <c r="D6" s="95"/>
      <c r="E6" s="95"/>
    </row>
    <row r="7" spans="1:5" ht="16.5" customHeight="1" x14ac:dyDescent="0.25">
      <c r="A7" s="319"/>
      <c r="B7" s="321"/>
      <c r="C7" s="94" t="s">
        <v>252</v>
      </c>
      <c r="D7" s="96">
        <f>D3*D4*(1+D5+D6)</f>
        <v>0</v>
      </c>
      <c r="E7" s="96">
        <f>E3*E4*(1+E5+E6)</f>
        <v>0</v>
      </c>
    </row>
    <row r="8" spans="1:5" x14ac:dyDescent="0.25">
      <c r="A8" s="319"/>
      <c r="B8" s="321"/>
      <c r="C8" s="118" t="s">
        <v>251</v>
      </c>
      <c r="D8" s="99"/>
      <c r="E8" s="99"/>
    </row>
    <row r="9" spans="1:5" x14ac:dyDescent="0.25">
      <c r="A9" s="319"/>
      <c r="B9" s="322"/>
      <c r="C9" s="118" t="s">
        <v>253</v>
      </c>
      <c r="D9" s="100"/>
      <c r="E9" s="100"/>
    </row>
    <row r="10" spans="1:5" ht="29.25" x14ac:dyDescent="0.25">
      <c r="A10" s="106"/>
      <c r="B10" s="106"/>
      <c r="C10" s="106" t="s">
        <v>266</v>
      </c>
      <c r="D10" s="107">
        <f>D7*(1+D8)+D9</f>
        <v>0</v>
      </c>
      <c r="E10" s="107">
        <f>E7*(1+E8)+E9</f>
        <v>0</v>
      </c>
    </row>
    <row r="11" spans="1:5" ht="16.5" customHeight="1" x14ac:dyDescent="0.25">
      <c r="A11" s="315" t="s">
        <v>204</v>
      </c>
      <c r="B11" s="323" t="s">
        <v>376</v>
      </c>
      <c r="C11" s="94" t="s">
        <v>261</v>
      </c>
      <c r="D11" s="100"/>
      <c r="E11" s="100"/>
    </row>
    <row r="12" spans="1:5" ht="28.5" x14ac:dyDescent="0.25">
      <c r="A12" s="317"/>
      <c r="B12" s="324"/>
      <c r="C12" s="94" t="s">
        <v>262</v>
      </c>
      <c r="D12" s="227"/>
      <c r="E12" s="227"/>
    </row>
    <row r="13" spans="1:5" s="91" customFormat="1" ht="22.5" customHeight="1" x14ac:dyDescent="0.25">
      <c r="A13" s="109"/>
      <c r="B13" s="109"/>
      <c r="C13" s="109" t="s">
        <v>264</v>
      </c>
      <c r="D13" s="107">
        <f>D11*D12</f>
        <v>0</v>
      </c>
      <c r="E13" s="107">
        <f>E11*E12</f>
        <v>0</v>
      </c>
    </row>
    <row r="14" spans="1:5" s="91" customFormat="1" ht="31.5" customHeight="1" x14ac:dyDescent="0.25">
      <c r="A14" s="315" t="s">
        <v>205</v>
      </c>
      <c r="B14" s="323" t="s">
        <v>280</v>
      </c>
      <c r="C14" s="119" t="s">
        <v>255</v>
      </c>
      <c r="D14" s="158" t="s">
        <v>242</v>
      </c>
      <c r="E14" s="225"/>
    </row>
    <row r="15" spans="1:5" s="91" customFormat="1" ht="28.5" customHeight="1" x14ac:dyDescent="0.25">
      <c r="A15" s="316"/>
      <c r="B15" s="325"/>
      <c r="C15" s="119" t="s">
        <v>254</v>
      </c>
      <c r="D15" s="158" t="s">
        <v>242</v>
      </c>
      <c r="E15" s="228"/>
    </row>
    <row r="16" spans="1:5" s="91" customFormat="1" ht="22.5" customHeight="1" x14ac:dyDescent="0.25">
      <c r="A16" s="316"/>
      <c r="B16" s="325"/>
      <c r="C16" s="119" t="s">
        <v>256</v>
      </c>
      <c r="D16" s="158" t="s">
        <v>242</v>
      </c>
      <c r="E16" s="225"/>
    </row>
    <row r="17" spans="1:10" s="91" customFormat="1" ht="22.5" customHeight="1" x14ac:dyDescent="0.25">
      <c r="A17" s="316"/>
      <c r="B17" s="325"/>
      <c r="C17" s="119" t="s">
        <v>257</v>
      </c>
      <c r="D17" s="158" t="s">
        <v>242</v>
      </c>
      <c r="E17" s="228"/>
    </row>
    <row r="18" spans="1:10" s="91" customFormat="1" ht="36" customHeight="1" x14ac:dyDescent="0.25">
      <c r="A18" s="317"/>
      <c r="B18" s="324"/>
      <c r="C18" s="119" t="s">
        <v>259</v>
      </c>
      <c r="D18" s="158" t="s">
        <v>242</v>
      </c>
      <c r="E18" s="225"/>
    </row>
    <row r="19" spans="1:10" ht="29.25" x14ac:dyDescent="0.25">
      <c r="A19" s="109"/>
      <c r="B19" s="109"/>
      <c r="C19" s="108" t="s">
        <v>270</v>
      </c>
      <c r="D19" s="159" t="s">
        <v>242</v>
      </c>
      <c r="E19" s="107">
        <f>(E14*E15)+(E16*E17)+E18</f>
        <v>0</v>
      </c>
      <c r="I19" s="94"/>
      <c r="J19" s="94"/>
    </row>
    <row r="20" spans="1:10" ht="21" customHeight="1" x14ac:dyDescent="0.25">
      <c r="A20" s="132" t="s">
        <v>206</v>
      </c>
      <c r="B20" s="132"/>
      <c r="C20" s="109" t="s">
        <v>271</v>
      </c>
      <c r="D20" s="110">
        <f>D10+D13</f>
        <v>0</v>
      </c>
      <c r="E20" s="114">
        <f>E10+E19+E13</f>
        <v>0</v>
      </c>
    </row>
    <row r="21" spans="1:10" ht="20.25" customHeight="1" x14ac:dyDescent="0.25">
      <c r="A21" s="125" t="s">
        <v>207</v>
      </c>
      <c r="B21" s="125"/>
      <c r="C21" s="94" t="s">
        <v>274</v>
      </c>
      <c r="D21" s="92"/>
      <c r="E21" s="92"/>
    </row>
    <row r="22" spans="1:10" ht="30" customHeight="1" x14ac:dyDescent="0.25">
      <c r="A22" s="97"/>
      <c r="B22" s="97"/>
      <c r="C22" s="120" t="s">
        <v>272</v>
      </c>
      <c r="D22" s="115">
        <f>D20*D21</f>
        <v>0</v>
      </c>
      <c r="E22" s="115">
        <f>E20*E21</f>
        <v>0</v>
      </c>
    </row>
  </sheetData>
  <mergeCells count="7">
    <mergeCell ref="A1:E1"/>
    <mergeCell ref="A14:A18"/>
    <mergeCell ref="A3:A9"/>
    <mergeCell ref="A11:A12"/>
    <mergeCell ref="B3:B9"/>
    <mergeCell ref="B11:B12"/>
    <mergeCell ref="B14:B18"/>
  </mergeCells>
  <dataValidations count="1">
    <dataValidation type="decimal" allowBlank="1" showInputMessage="1" showErrorMessage="1" sqref="D5:E6 D8:E8" xr:uid="{00000000-0002-0000-0300-000000000000}">
      <formula1>0</formula1>
      <formula2>1</formula2>
    </dataValidation>
  </dataValidations>
  <pageMargins left="0.7" right="0.7" top="0.75" bottom="0.75" header="0.3" footer="0.3"/>
  <pageSetup paperSize="9" scale="9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1:E31"/>
  <sheetViews>
    <sheetView zoomScale="90" zoomScaleNormal="90" workbookViewId="0">
      <selection activeCell="J6" sqref="J6"/>
    </sheetView>
  </sheetViews>
  <sheetFormatPr defaultRowHeight="15" x14ac:dyDescent="0.2"/>
  <cols>
    <col min="1" max="1" width="7.140625" style="73" customWidth="1"/>
    <col min="2" max="2" width="8.85546875" style="73" customWidth="1"/>
    <col min="3" max="3" width="38.42578125" style="139" customWidth="1"/>
    <col min="4" max="4" width="56.85546875" style="138" customWidth="1"/>
    <col min="5" max="5" width="61" style="135" customWidth="1"/>
    <col min="6" max="16384" width="9.140625" style="73"/>
  </cols>
  <sheetData>
    <row r="1" spans="1:5" ht="55.5" customHeight="1" x14ac:dyDescent="0.2">
      <c r="A1" s="314" t="s">
        <v>322</v>
      </c>
      <c r="B1" s="314"/>
      <c r="C1" s="314"/>
      <c r="D1" s="314"/>
      <c r="E1" s="314"/>
    </row>
    <row r="2" spans="1:5" ht="46.5" customHeight="1" x14ac:dyDescent="0.2">
      <c r="A2" s="117"/>
      <c r="B2" s="140"/>
      <c r="C2" s="141" t="s">
        <v>240</v>
      </c>
      <c r="D2" s="142" t="s">
        <v>202</v>
      </c>
      <c r="E2" s="143" t="s">
        <v>88</v>
      </c>
    </row>
    <row r="3" spans="1:5" ht="35.25" customHeight="1" x14ac:dyDescent="0.2">
      <c r="A3" s="337" t="s">
        <v>203</v>
      </c>
      <c r="B3" s="326" t="s">
        <v>281</v>
      </c>
      <c r="C3" s="329" t="s">
        <v>248</v>
      </c>
      <c r="D3" s="331" t="s">
        <v>311</v>
      </c>
      <c r="E3" s="164" t="s">
        <v>305</v>
      </c>
    </row>
    <row r="4" spans="1:5" ht="35.25" customHeight="1" x14ac:dyDescent="0.2">
      <c r="A4" s="316"/>
      <c r="B4" s="327"/>
      <c r="C4" s="330"/>
      <c r="D4" s="332"/>
      <c r="E4" s="167" t="s">
        <v>312</v>
      </c>
    </row>
    <row r="5" spans="1:5" ht="97.5" customHeight="1" x14ac:dyDescent="0.2">
      <c r="A5" s="316"/>
      <c r="B5" s="327"/>
      <c r="C5" s="330"/>
      <c r="D5" s="332"/>
      <c r="E5" s="165" t="s">
        <v>310</v>
      </c>
    </row>
    <row r="6" spans="1:5" ht="58.5" customHeight="1" x14ac:dyDescent="0.2">
      <c r="A6" s="316"/>
      <c r="B6" s="327"/>
      <c r="C6" s="144" t="s">
        <v>258</v>
      </c>
      <c r="D6" s="154" t="s">
        <v>293</v>
      </c>
      <c r="E6" s="155" t="s">
        <v>285</v>
      </c>
    </row>
    <row r="7" spans="1:5" ht="24" customHeight="1" x14ac:dyDescent="0.2">
      <c r="A7" s="316"/>
      <c r="B7" s="327"/>
      <c r="C7" s="144" t="s">
        <v>249</v>
      </c>
      <c r="D7" s="154" t="s">
        <v>284</v>
      </c>
      <c r="E7" s="155" t="s">
        <v>304</v>
      </c>
    </row>
    <row r="8" spans="1:5" ht="24" customHeight="1" x14ac:dyDescent="0.2">
      <c r="A8" s="316"/>
      <c r="B8" s="327"/>
      <c r="C8" s="329" t="s">
        <v>250</v>
      </c>
      <c r="D8" s="331" t="s">
        <v>283</v>
      </c>
      <c r="E8" s="166" t="s">
        <v>307</v>
      </c>
    </row>
    <row r="9" spans="1:5" ht="30" customHeight="1" x14ac:dyDescent="0.2">
      <c r="A9" s="316"/>
      <c r="B9" s="327"/>
      <c r="C9" s="333"/>
      <c r="D9" s="336"/>
      <c r="E9" s="165" t="s">
        <v>306</v>
      </c>
    </row>
    <row r="10" spans="1:5" ht="32.25" customHeight="1" x14ac:dyDescent="0.2">
      <c r="A10" s="316"/>
      <c r="B10" s="327"/>
      <c r="C10" s="144" t="s">
        <v>252</v>
      </c>
      <c r="D10" s="154" t="s">
        <v>309</v>
      </c>
      <c r="E10" s="155" t="s">
        <v>286</v>
      </c>
    </row>
    <row r="11" spans="1:5" ht="34.5" customHeight="1" x14ac:dyDescent="0.2">
      <c r="A11" s="316"/>
      <c r="B11" s="327"/>
      <c r="C11" s="144" t="s">
        <v>251</v>
      </c>
      <c r="D11" s="154" t="s">
        <v>287</v>
      </c>
      <c r="E11" s="155" t="s">
        <v>308</v>
      </c>
    </row>
    <row r="12" spans="1:5" ht="37.5" customHeight="1" x14ac:dyDescent="0.2">
      <c r="A12" s="317"/>
      <c r="B12" s="328"/>
      <c r="C12" s="144" t="s">
        <v>253</v>
      </c>
      <c r="D12" s="154" t="s">
        <v>288</v>
      </c>
      <c r="E12" s="155" t="s">
        <v>291</v>
      </c>
    </row>
    <row r="13" spans="1:5" ht="29.25" x14ac:dyDescent="0.2">
      <c r="A13" s="106"/>
      <c r="B13" s="145"/>
      <c r="C13" s="146" t="s">
        <v>266</v>
      </c>
      <c r="D13" s="156" t="s">
        <v>289</v>
      </c>
      <c r="E13" s="157" t="s">
        <v>290</v>
      </c>
    </row>
    <row r="14" spans="1:5" ht="63.75" customHeight="1" x14ac:dyDescent="0.2">
      <c r="A14" s="315" t="s">
        <v>204</v>
      </c>
      <c r="B14" s="338" t="s">
        <v>279</v>
      </c>
      <c r="C14" s="144" t="s">
        <v>261</v>
      </c>
      <c r="D14" s="154" t="s">
        <v>292</v>
      </c>
      <c r="E14" s="155" t="s">
        <v>313</v>
      </c>
    </row>
    <row r="15" spans="1:5" ht="54" customHeight="1" x14ac:dyDescent="0.2">
      <c r="A15" s="317"/>
      <c r="B15" s="338"/>
      <c r="C15" s="144" t="s">
        <v>262</v>
      </c>
      <c r="D15" s="154" t="s">
        <v>298</v>
      </c>
      <c r="E15" s="155" t="s">
        <v>314</v>
      </c>
    </row>
    <row r="16" spans="1:5" ht="29.25" x14ac:dyDescent="0.2">
      <c r="A16" s="109"/>
      <c r="B16" s="147"/>
      <c r="C16" s="148" t="s">
        <v>264</v>
      </c>
      <c r="D16" s="156" t="s">
        <v>294</v>
      </c>
      <c r="E16" s="157" t="s">
        <v>295</v>
      </c>
    </row>
    <row r="17" spans="1:5" ht="36" customHeight="1" x14ac:dyDescent="0.2">
      <c r="A17" s="315" t="s">
        <v>205</v>
      </c>
      <c r="B17" s="338" t="s">
        <v>280</v>
      </c>
      <c r="C17" s="334" t="s">
        <v>255</v>
      </c>
      <c r="D17" s="331" t="s">
        <v>316</v>
      </c>
      <c r="E17" s="155" t="s">
        <v>296</v>
      </c>
    </row>
    <row r="18" spans="1:5" ht="33.75" customHeight="1" x14ac:dyDescent="0.2">
      <c r="A18" s="316"/>
      <c r="B18" s="338"/>
      <c r="C18" s="335"/>
      <c r="D18" s="336"/>
      <c r="E18" s="155" t="s">
        <v>317</v>
      </c>
    </row>
    <row r="19" spans="1:5" ht="24" x14ac:dyDescent="0.2">
      <c r="A19" s="316"/>
      <c r="B19" s="338"/>
      <c r="C19" s="149" t="s">
        <v>254</v>
      </c>
      <c r="D19" s="155" t="s">
        <v>297</v>
      </c>
      <c r="E19" s="155"/>
    </row>
    <row r="20" spans="1:5" ht="30.75" customHeight="1" x14ac:dyDescent="0.2">
      <c r="A20" s="316"/>
      <c r="B20" s="338"/>
      <c r="C20" s="149" t="s">
        <v>256</v>
      </c>
      <c r="D20" s="155" t="s">
        <v>318</v>
      </c>
      <c r="E20" s="155" t="s">
        <v>319</v>
      </c>
    </row>
    <row r="21" spans="1:5" ht="28.5" x14ac:dyDescent="0.2">
      <c r="A21" s="316"/>
      <c r="B21" s="338"/>
      <c r="C21" s="149" t="s">
        <v>257</v>
      </c>
      <c r="D21" s="155" t="s">
        <v>320</v>
      </c>
      <c r="E21" s="155"/>
    </row>
    <row r="22" spans="1:5" ht="45.75" customHeight="1" x14ac:dyDescent="0.2">
      <c r="A22" s="317"/>
      <c r="B22" s="338"/>
      <c r="C22" s="149" t="s">
        <v>259</v>
      </c>
      <c r="D22" s="155" t="s">
        <v>299</v>
      </c>
      <c r="E22" s="155" t="s">
        <v>300</v>
      </c>
    </row>
    <row r="23" spans="1:5" ht="29.25" x14ac:dyDescent="0.2">
      <c r="A23" s="109"/>
      <c r="B23" s="147"/>
      <c r="C23" s="146" t="s">
        <v>270</v>
      </c>
      <c r="D23" s="163" t="s">
        <v>301</v>
      </c>
      <c r="E23" s="146"/>
    </row>
    <row r="24" spans="1:5" ht="24" x14ac:dyDescent="0.2">
      <c r="A24" s="132" t="s">
        <v>206</v>
      </c>
      <c r="B24" s="150"/>
      <c r="C24" s="148" t="s">
        <v>271</v>
      </c>
      <c r="D24" s="163" t="s">
        <v>302</v>
      </c>
      <c r="E24" s="146"/>
    </row>
    <row r="25" spans="1:5" ht="24" x14ac:dyDescent="0.2">
      <c r="A25" s="125" t="s">
        <v>207</v>
      </c>
      <c r="B25" s="151"/>
      <c r="C25" s="144" t="s">
        <v>274</v>
      </c>
      <c r="D25" s="155" t="s">
        <v>303</v>
      </c>
      <c r="E25" s="155"/>
    </row>
    <row r="26" spans="1:5" ht="43.5" customHeight="1" x14ac:dyDescent="0.25">
      <c r="A26" s="97"/>
      <c r="B26" s="152"/>
      <c r="C26" s="153" t="s">
        <v>272</v>
      </c>
      <c r="D26" s="162" t="s">
        <v>315</v>
      </c>
      <c r="E26" s="169" t="s">
        <v>208</v>
      </c>
    </row>
    <row r="28" spans="1:5" x14ac:dyDescent="0.2">
      <c r="D28" s="160"/>
    </row>
    <row r="29" spans="1:5" x14ac:dyDescent="0.2">
      <c r="D29" s="161"/>
    </row>
    <row r="30" spans="1:5" x14ac:dyDescent="0.2">
      <c r="D30" s="161"/>
    </row>
    <row r="31" spans="1:5" x14ac:dyDescent="0.2">
      <c r="D31" s="160"/>
    </row>
  </sheetData>
  <mergeCells count="13">
    <mergeCell ref="C17:C18"/>
    <mergeCell ref="D17:D18"/>
    <mergeCell ref="D8:D9"/>
    <mergeCell ref="A3:A12"/>
    <mergeCell ref="A14:A15"/>
    <mergeCell ref="B14:B15"/>
    <mergeCell ref="A17:A22"/>
    <mergeCell ref="B17:B22"/>
    <mergeCell ref="A1:E1"/>
    <mergeCell ref="B3:B12"/>
    <mergeCell ref="C3:C5"/>
    <mergeCell ref="D3:D5"/>
    <mergeCell ref="C8:C9"/>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tabColor rgb="FF92D050"/>
    <pageSetUpPr fitToPage="1"/>
  </sheetPr>
  <dimension ref="A1:J25"/>
  <sheetViews>
    <sheetView showGridLines="0" zoomScale="90" zoomScaleNormal="90" workbookViewId="0">
      <selection activeCell="G16" sqref="G16"/>
    </sheetView>
  </sheetViews>
  <sheetFormatPr defaultRowHeight="15" x14ac:dyDescent="0.25"/>
  <cols>
    <col min="1" max="2" width="11.28515625" style="1" customWidth="1"/>
    <col min="3" max="3" width="51.5703125" style="1" customWidth="1"/>
    <col min="4" max="4" width="42.42578125" customWidth="1"/>
    <col min="5" max="5" width="39.28515625" customWidth="1"/>
    <col min="6" max="8" width="11" customWidth="1"/>
  </cols>
  <sheetData>
    <row r="1" spans="1:5" ht="47.25" customHeight="1" x14ac:dyDescent="0.25">
      <c r="A1" s="126"/>
      <c r="B1" s="126"/>
      <c r="C1" s="314" t="s">
        <v>323</v>
      </c>
      <c r="D1" s="314"/>
      <c r="E1" s="314"/>
    </row>
    <row r="2" spans="1:5" ht="33" customHeight="1" thickBot="1" x14ac:dyDescent="0.3">
      <c r="A2" s="128"/>
      <c r="B2" s="133"/>
      <c r="C2" s="127" t="s">
        <v>240</v>
      </c>
      <c r="D2" s="129" t="s">
        <v>275</v>
      </c>
      <c r="E2" s="129" t="s">
        <v>241</v>
      </c>
    </row>
    <row r="3" spans="1:5" ht="21" customHeight="1" thickTop="1" x14ac:dyDescent="0.25">
      <c r="A3" s="339" t="s">
        <v>203</v>
      </c>
      <c r="B3" s="346" t="s">
        <v>282</v>
      </c>
      <c r="C3" s="94" t="s">
        <v>248</v>
      </c>
      <c r="D3" s="226"/>
      <c r="E3" s="226"/>
    </row>
    <row r="4" spans="1:5" ht="18" customHeight="1" x14ac:dyDescent="0.25">
      <c r="A4" s="340"/>
      <c r="B4" s="346"/>
      <c r="C4" s="118" t="s">
        <v>258</v>
      </c>
      <c r="D4" s="98"/>
      <c r="E4" s="98"/>
    </row>
    <row r="5" spans="1:5" ht="19.5" customHeight="1" x14ac:dyDescent="0.25">
      <c r="A5" s="340"/>
      <c r="B5" s="346"/>
      <c r="C5" s="94" t="s">
        <v>249</v>
      </c>
      <c r="D5" s="95"/>
      <c r="E5" s="95"/>
    </row>
    <row r="6" spans="1:5" ht="20.25" customHeight="1" x14ac:dyDescent="0.25">
      <c r="A6" s="340"/>
      <c r="B6" s="346"/>
      <c r="C6" s="94" t="s">
        <v>250</v>
      </c>
      <c r="D6" s="95"/>
      <c r="E6" s="95"/>
    </row>
    <row r="7" spans="1:5" ht="21" customHeight="1" x14ac:dyDescent="0.25">
      <c r="A7" s="340"/>
      <c r="B7" s="346"/>
      <c r="C7" s="94" t="s">
        <v>252</v>
      </c>
      <c r="D7" s="96">
        <f>D3*D4*(1+D5+D6)</f>
        <v>0</v>
      </c>
      <c r="E7" s="96">
        <f>E3*E4*(1+E5+E6)</f>
        <v>0</v>
      </c>
    </row>
    <row r="8" spans="1:5" ht="27.75" customHeight="1" x14ac:dyDescent="0.25">
      <c r="A8" s="340"/>
      <c r="B8" s="346"/>
      <c r="C8" s="118" t="s">
        <v>251</v>
      </c>
      <c r="D8" s="99"/>
      <c r="E8" s="99"/>
    </row>
    <row r="9" spans="1:5" ht="27.75" customHeight="1" x14ac:dyDescent="0.25">
      <c r="A9" s="341"/>
      <c r="B9" s="347"/>
      <c r="C9" s="118" t="s">
        <v>253</v>
      </c>
      <c r="D9" s="100"/>
      <c r="E9" s="100"/>
    </row>
    <row r="10" spans="1:5" ht="29.25" x14ac:dyDescent="0.25">
      <c r="A10" s="106"/>
      <c r="B10" s="106"/>
      <c r="C10" s="106" t="s">
        <v>266</v>
      </c>
      <c r="D10" s="107">
        <f>D7*(1+D8)+D9</f>
        <v>0</v>
      </c>
      <c r="E10" s="107">
        <f>E7*(1+E8)+E9</f>
        <v>0</v>
      </c>
    </row>
    <row r="11" spans="1:5" ht="23.25" customHeight="1" x14ac:dyDescent="0.25">
      <c r="A11" s="342" t="s">
        <v>204</v>
      </c>
      <c r="B11" s="348" t="s">
        <v>278</v>
      </c>
      <c r="C11" s="103" t="s">
        <v>263</v>
      </c>
      <c r="D11" s="102"/>
      <c r="E11" s="104"/>
    </row>
    <row r="12" spans="1:5" ht="34.5" customHeight="1" x14ac:dyDescent="0.25">
      <c r="A12" s="343"/>
      <c r="B12" s="349"/>
      <c r="C12" s="103" t="s">
        <v>262</v>
      </c>
      <c r="D12" s="229"/>
      <c r="E12" s="104"/>
    </row>
    <row r="13" spans="1:5" ht="29.25" x14ac:dyDescent="0.25">
      <c r="A13" s="106"/>
      <c r="B13" s="106"/>
      <c r="C13" s="106" t="s">
        <v>268</v>
      </c>
      <c r="D13" s="107">
        <f>D11*D12</f>
        <v>0</v>
      </c>
      <c r="E13" s="107" t="s">
        <v>242</v>
      </c>
    </row>
    <row r="14" spans="1:5" ht="28.5" customHeight="1" x14ac:dyDescent="0.25">
      <c r="A14" s="344" t="s">
        <v>205</v>
      </c>
      <c r="B14" s="350" t="s">
        <v>279</v>
      </c>
      <c r="C14" s="94" t="s">
        <v>261</v>
      </c>
      <c r="D14" s="102"/>
      <c r="E14" s="102"/>
    </row>
    <row r="15" spans="1:5" ht="28.5" x14ac:dyDescent="0.25">
      <c r="A15" s="341"/>
      <c r="B15" s="347"/>
      <c r="C15" s="94" t="s">
        <v>262</v>
      </c>
      <c r="D15" s="229"/>
      <c r="E15" s="229"/>
    </row>
    <row r="16" spans="1:5" ht="23.25" customHeight="1" x14ac:dyDescent="0.25">
      <c r="A16" s="109"/>
      <c r="B16" s="109"/>
      <c r="C16" s="109" t="s">
        <v>269</v>
      </c>
      <c r="D16" s="107">
        <f>D14*D15</f>
        <v>0</v>
      </c>
      <c r="E16" s="107">
        <f>E14*E15</f>
        <v>0</v>
      </c>
    </row>
    <row r="17" spans="1:10" s="91" customFormat="1" ht="22.5" customHeight="1" x14ac:dyDescent="0.25">
      <c r="A17" s="345" t="s">
        <v>206</v>
      </c>
      <c r="B17" s="351" t="s">
        <v>280</v>
      </c>
      <c r="C17" s="119" t="s">
        <v>255</v>
      </c>
      <c r="D17" s="101"/>
      <c r="E17" s="225"/>
    </row>
    <row r="18" spans="1:10" s="91" customFormat="1" ht="22.5" customHeight="1" x14ac:dyDescent="0.25">
      <c r="A18" s="342"/>
      <c r="B18" s="348"/>
      <c r="C18" s="119" t="s">
        <v>254</v>
      </c>
      <c r="D18" s="101"/>
      <c r="E18" s="98"/>
    </row>
    <row r="19" spans="1:10" s="91" customFormat="1" ht="22.5" customHeight="1" x14ac:dyDescent="0.25">
      <c r="A19" s="342"/>
      <c r="B19" s="348"/>
      <c r="C19" s="119" t="s">
        <v>256</v>
      </c>
      <c r="D19" s="101"/>
      <c r="E19" s="225"/>
    </row>
    <row r="20" spans="1:10" s="91" customFormat="1" ht="22.5" customHeight="1" x14ac:dyDescent="0.25">
      <c r="A20" s="342"/>
      <c r="B20" s="348"/>
      <c r="C20" s="119" t="s">
        <v>257</v>
      </c>
      <c r="D20" s="101"/>
      <c r="E20" s="98"/>
    </row>
    <row r="21" spans="1:10" s="91" customFormat="1" ht="22.5" customHeight="1" x14ac:dyDescent="0.25">
      <c r="A21" s="343"/>
      <c r="B21" s="349"/>
      <c r="C21" s="119" t="s">
        <v>259</v>
      </c>
      <c r="D21" s="101"/>
      <c r="E21" s="225"/>
    </row>
    <row r="22" spans="1:10" ht="29.25" x14ac:dyDescent="0.25">
      <c r="A22" s="108"/>
      <c r="B22" s="108"/>
      <c r="C22" s="108" t="s">
        <v>265</v>
      </c>
      <c r="D22" s="124" t="s">
        <v>242</v>
      </c>
      <c r="E22" s="107">
        <f>(E17*E18)+(E19*E20)+E21</f>
        <v>0</v>
      </c>
      <c r="I22" s="94"/>
      <c r="J22" s="94"/>
    </row>
    <row r="23" spans="1:10" ht="19.5" customHeight="1" x14ac:dyDescent="0.25">
      <c r="A23" s="130" t="s">
        <v>207</v>
      </c>
      <c r="B23" s="134"/>
      <c r="C23" s="112" t="s">
        <v>267</v>
      </c>
      <c r="D23" s="113">
        <f>D10+D13-D16</f>
        <v>0</v>
      </c>
      <c r="E23" s="111">
        <f>E10+E22</f>
        <v>0</v>
      </c>
    </row>
    <row r="24" spans="1:10" ht="21.75" customHeight="1" x14ac:dyDescent="0.25">
      <c r="A24" s="131" t="s">
        <v>277</v>
      </c>
      <c r="B24" s="131"/>
      <c r="C24" s="122" t="s">
        <v>273</v>
      </c>
      <c r="D24" s="105"/>
      <c r="E24" s="105"/>
    </row>
    <row r="25" spans="1:10" ht="43.5" customHeight="1" x14ac:dyDescent="0.25">
      <c r="A25" s="123"/>
      <c r="B25" s="123"/>
      <c r="C25" s="123" t="s">
        <v>272</v>
      </c>
      <c r="D25" s="116">
        <f>D23*D24</f>
        <v>0</v>
      </c>
      <c r="E25" s="116">
        <f>E23*E24</f>
        <v>0</v>
      </c>
    </row>
  </sheetData>
  <mergeCells count="9">
    <mergeCell ref="C1:E1"/>
    <mergeCell ref="A3:A9"/>
    <mergeCell ref="A11:A12"/>
    <mergeCell ref="A14:A15"/>
    <mergeCell ref="A17:A21"/>
    <mergeCell ref="B3:B9"/>
    <mergeCell ref="B11:B12"/>
    <mergeCell ref="B14:B15"/>
    <mergeCell ref="B17:B21"/>
  </mergeCells>
  <dataValidations count="1">
    <dataValidation type="decimal" allowBlank="1" showInputMessage="1" showErrorMessage="1" sqref="D5:E6 D8:E8" xr:uid="{00000000-0002-0000-0500-000000000000}">
      <formula1>0</formula1>
      <formula2>1</formula2>
    </dataValidation>
  </dataValidations>
  <pageMargins left="0.7" right="0.7" top="0.75" bottom="0.75" header="0.3" footer="0.3"/>
  <pageSetup paperSize="9" scale="98" fitToHeight="0" orientation="landscape" r:id="rId1"/>
  <legacy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dimension ref="A1:E32"/>
  <sheetViews>
    <sheetView zoomScale="80" zoomScaleNormal="80" workbookViewId="0">
      <selection activeCell="D8" sqref="D8:D9"/>
    </sheetView>
  </sheetViews>
  <sheetFormatPr defaultRowHeight="15" x14ac:dyDescent="0.2"/>
  <cols>
    <col min="1" max="1" width="7.140625" style="73" customWidth="1"/>
    <col min="2" max="2" width="8.85546875" style="73" customWidth="1"/>
    <col min="3" max="3" width="38.42578125" style="139" customWidth="1"/>
    <col min="4" max="4" width="56.85546875" style="136" customWidth="1"/>
    <col min="5" max="5" width="61" style="136" customWidth="1"/>
    <col min="6" max="16384" width="9.140625" style="73"/>
  </cols>
  <sheetData>
    <row r="1" spans="1:5" ht="55.5" customHeight="1" x14ac:dyDescent="0.2">
      <c r="A1" s="314" t="s">
        <v>326</v>
      </c>
      <c r="B1" s="314"/>
      <c r="C1" s="314"/>
      <c r="D1" s="314"/>
      <c r="E1" s="314"/>
    </row>
    <row r="2" spans="1:5" ht="46.5" customHeight="1" x14ac:dyDescent="0.2">
      <c r="A2" s="117"/>
      <c r="B2" s="140"/>
      <c r="C2" s="141" t="s">
        <v>240</v>
      </c>
      <c r="D2" s="180" t="s">
        <v>202</v>
      </c>
      <c r="E2" s="173" t="s">
        <v>88</v>
      </c>
    </row>
    <row r="3" spans="1:5" ht="35.25" customHeight="1" x14ac:dyDescent="0.2">
      <c r="A3" s="337" t="s">
        <v>203</v>
      </c>
      <c r="B3" s="326" t="s">
        <v>281</v>
      </c>
      <c r="C3" s="329" t="s">
        <v>248</v>
      </c>
      <c r="D3" s="352" t="s">
        <v>311</v>
      </c>
      <c r="E3" s="164" t="s">
        <v>305</v>
      </c>
    </row>
    <row r="4" spans="1:5" ht="35.25" customHeight="1" x14ac:dyDescent="0.2">
      <c r="A4" s="316"/>
      <c r="B4" s="327"/>
      <c r="C4" s="330"/>
      <c r="D4" s="354"/>
      <c r="E4" s="167" t="s">
        <v>312</v>
      </c>
    </row>
    <row r="5" spans="1:5" ht="97.5" customHeight="1" x14ac:dyDescent="0.2">
      <c r="A5" s="316"/>
      <c r="B5" s="327"/>
      <c r="C5" s="330"/>
      <c r="D5" s="354"/>
      <c r="E5" s="174" t="s">
        <v>310</v>
      </c>
    </row>
    <row r="6" spans="1:5" ht="58.5" customHeight="1" x14ac:dyDescent="0.2">
      <c r="A6" s="316"/>
      <c r="B6" s="327"/>
      <c r="C6" s="144" t="s">
        <v>258</v>
      </c>
      <c r="D6" s="181" t="s">
        <v>293</v>
      </c>
      <c r="E6" s="175" t="s">
        <v>285</v>
      </c>
    </row>
    <row r="7" spans="1:5" ht="24" customHeight="1" x14ac:dyDescent="0.2">
      <c r="A7" s="316"/>
      <c r="B7" s="327"/>
      <c r="C7" s="144" t="s">
        <v>249</v>
      </c>
      <c r="D7" s="181" t="s">
        <v>284</v>
      </c>
      <c r="E7" s="175" t="s">
        <v>304</v>
      </c>
    </row>
    <row r="8" spans="1:5" ht="24" customHeight="1" x14ac:dyDescent="0.2">
      <c r="A8" s="316"/>
      <c r="B8" s="327"/>
      <c r="C8" s="329" t="s">
        <v>250</v>
      </c>
      <c r="D8" s="352" t="s">
        <v>283</v>
      </c>
      <c r="E8" s="176" t="s">
        <v>307</v>
      </c>
    </row>
    <row r="9" spans="1:5" ht="30" customHeight="1" x14ac:dyDescent="0.2">
      <c r="A9" s="316"/>
      <c r="B9" s="327"/>
      <c r="C9" s="333"/>
      <c r="D9" s="353"/>
      <c r="E9" s="174" t="s">
        <v>306</v>
      </c>
    </row>
    <row r="10" spans="1:5" ht="32.25" customHeight="1" x14ac:dyDescent="0.2">
      <c r="A10" s="316"/>
      <c r="B10" s="327"/>
      <c r="C10" s="144" t="s">
        <v>252</v>
      </c>
      <c r="D10" s="181" t="s">
        <v>309</v>
      </c>
      <c r="E10" s="175" t="s">
        <v>286</v>
      </c>
    </row>
    <row r="11" spans="1:5" ht="34.5" customHeight="1" x14ac:dyDescent="0.2">
      <c r="A11" s="316"/>
      <c r="B11" s="327"/>
      <c r="C11" s="144" t="s">
        <v>251</v>
      </c>
      <c r="D11" s="181" t="s">
        <v>287</v>
      </c>
      <c r="E11" s="175" t="s">
        <v>308</v>
      </c>
    </row>
    <row r="12" spans="1:5" ht="37.5" customHeight="1" x14ac:dyDescent="0.2">
      <c r="A12" s="317"/>
      <c r="B12" s="328"/>
      <c r="C12" s="144" t="s">
        <v>253</v>
      </c>
      <c r="D12" s="181" t="s">
        <v>288</v>
      </c>
      <c r="E12" s="175" t="s">
        <v>291</v>
      </c>
    </row>
    <row r="13" spans="1:5" ht="29.25" x14ac:dyDescent="0.2">
      <c r="A13" s="106"/>
      <c r="B13" s="145"/>
      <c r="C13" s="146" t="s">
        <v>266</v>
      </c>
      <c r="D13" s="182" t="s">
        <v>289</v>
      </c>
      <c r="E13" s="172" t="s">
        <v>290</v>
      </c>
    </row>
    <row r="14" spans="1:5" ht="57" customHeight="1" x14ac:dyDescent="0.2">
      <c r="A14" s="342" t="s">
        <v>204</v>
      </c>
      <c r="B14" s="348" t="s">
        <v>278</v>
      </c>
      <c r="C14" s="171" t="s">
        <v>263</v>
      </c>
      <c r="D14" s="177" t="s">
        <v>324</v>
      </c>
      <c r="E14" s="177" t="s">
        <v>325</v>
      </c>
    </row>
    <row r="15" spans="1:5" ht="43.5" customHeight="1" x14ac:dyDescent="0.2">
      <c r="A15" s="343"/>
      <c r="B15" s="349"/>
      <c r="C15" s="171" t="s">
        <v>262</v>
      </c>
      <c r="D15" s="177" t="s">
        <v>327</v>
      </c>
      <c r="E15" s="177"/>
    </row>
    <row r="16" spans="1:5" ht="43.5" x14ac:dyDescent="0.2">
      <c r="A16" s="106"/>
      <c r="B16" s="106"/>
      <c r="C16" s="170" t="s">
        <v>268</v>
      </c>
      <c r="D16" s="187" t="s">
        <v>328</v>
      </c>
      <c r="E16" s="178"/>
    </row>
    <row r="17" spans="1:5" ht="63.75" customHeight="1" x14ac:dyDescent="0.2">
      <c r="A17" s="315" t="s">
        <v>205</v>
      </c>
      <c r="B17" s="338" t="s">
        <v>279</v>
      </c>
      <c r="C17" s="144" t="s">
        <v>261</v>
      </c>
      <c r="D17" s="181" t="s">
        <v>292</v>
      </c>
      <c r="E17" s="175" t="s">
        <v>313</v>
      </c>
    </row>
    <row r="18" spans="1:5" ht="54" customHeight="1" x14ac:dyDescent="0.2">
      <c r="A18" s="317"/>
      <c r="B18" s="338"/>
      <c r="C18" s="144" t="s">
        <v>262</v>
      </c>
      <c r="D18" s="181" t="s">
        <v>298</v>
      </c>
      <c r="E18" s="175" t="s">
        <v>314</v>
      </c>
    </row>
    <row r="19" spans="1:5" ht="29.25" x14ac:dyDescent="0.2">
      <c r="A19" s="109"/>
      <c r="B19" s="147"/>
      <c r="C19" s="148" t="s">
        <v>264</v>
      </c>
      <c r="D19" s="182" t="s">
        <v>294</v>
      </c>
      <c r="E19" s="172" t="s">
        <v>295</v>
      </c>
    </row>
    <row r="20" spans="1:5" ht="36" customHeight="1" x14ac:dyDescent="0.2">
      <c r="A20" s="315" t="s">
        <v>206</v>
      </c>
      <c r="B20" s="338" t="s">
        <v>280</v>
      </c>
      <c r="C20" s="334" t="s">
        <v>255</v>
      </c>
      <c r="D20" s="352" t="s">
        <v>316</v>
      </c>
      <c r="E20" s="175" t="s">
        <v>296</v>
      </c>
    </row>
    <row r="21" spans="1:5" ht="33.75" customHeight="1" x14ac:dyDescent="0.2">
      <c r="A21" s="316"/>
      <c r="B21" s="338"/>
      <c r="C21" s="335"/>
      <c r="D21" s="353"/>
      <c r="E21" s="175" t="s">
        <v>317</v>
      </c>
    </row>
    <row r="22" spans="1:5" ht="24" x14ac:dyDescent="0.2">
      <c r="A22" s="316"/>
      <c r="B22" s="338"/>
      <c r="C22" s="149" t="s">
        <v>254</v>
      </c>
      <c r="D22" s="175" t="s">
        <v>297</v>
      </c>
      <c r="E22" s="175"/>
    </row>
    <row r="23" spans="1:5" ht="30.75" customHeight="1" x14ac:dyDescent="0.2">
      <c r="A23" s="316"/>
      <c r="B23" s="338"/>
      <c r="C23" s="149" t="s">
        <v>256</v>
      </c>
      <c r="D23" s="175" t="s">
        <v>318</v>
      </c>
      <c r="E23" s="175" t="s">
        <v>319</v>
      </c>
    </row>
    <row r="24" spans="1:5" ht="28.5" x14ac:dyDescent="0.2">
      <c r="A24" s="316"/>
      <c r="B24" s="338"/>
      <c r="C24" s="149" t="s">
        <v>257</v>
      </c>
      <c r="D24" s="175" t="s">
        <v>320</v>
      </c>
      <c r="E24" s="175"/>
    </row>
    <row r="25" spans="1:5" ht="45.75" customHeight="1" x14ac:dyDescent="0.2">
      <c r="A25" s="317"/>
      <c r="B25" s="338"/>
      <c r="C25" s="149" t="s">
        <v>259</v>
      </c>
      <c r="D25" s="175" t="s">
        <v>299</v>
      </c>
      <c r="E25" s="175" t="s">
        <v>300</v>
      </c>
    </row>
    <row r="26" spans="1:5" ht="29.25" x14ac:dyDescent="0.2">
      <c r="A26" s="109"/>
      <c r="B26" s="147"/>
      <c r="C26" s="146" t="s">
        <v>270</v>
      </c>
      <c r="D26" s="183" t="s">
        <v>301</v>
      </c>
      <c r="E26" s="179"/>
    </row>
    <row r="27" spans="1:5" ht="24" x14ac:dyDescent="0.2">
      <c r="A27" s="132" t="s">
        <v>207</v>
      </c>
      <c r="B27" s="150"/>
      <c r="C27" s="148" t="s">
        <v>271</v>
      </c>
      <c r="D27" s="183" t="s">
        <v>302</v>
      </c>
      <c r="E27" s="179"/>
    </row>
    <row r="28" spans="1:5" ht="24" x14ac:dyDescent="0.2">
      <c r="A28" s="125" t="s">
        <v>277</v>
      </c>
      <c r="B28" s="151"/>
      <c r="C28" s="144" t="s">
        <v>274</v>
      </c>
      <c r="D28" s="175" t="s">
        <v>303</v>
      </c>
      <c r="E28" s="175"/>
    </row>
    <row r="29" spans="1:5" ht="43.5" customHeight="1" x14ac:dyDescent="0.25">
      <c r="A29" s="97"/>
      <c r="B29" s="152"/>
      <c r="C29" s="153" t="s">
        <v>272</v>
      </c>
      <c r="D29" s="184" t="s">
        <v>315</v>
      </c>
      <c r="E29" s="168" t="s">
        <v>208</v>
      </c>
    </row>
    <row r="31" spans="1:5" x14ac:dyDescent="0.2">
      <c r="D31" s="185"/>
    </row>
    <row r="32" spans="1:5" x14ac:dyDescent="0.2">
      <c r="D32" s="186"/>
    </row>
  </sheetData>
  <mergeCells count="15">
    <mergeCell ref="A1:E1"/>
    <mergeCell ref="C20:C21"/>
    <mergeCell ref="D20:D21"/>
    <mergeCell ref="A3:A12"/>
    <mergeCell ref="B3:B12"/>
    <mergeCell ref="C3:C5"/>
    <mergeCell ref="D3:D5"/>
    <mergeCell ref="C8:C9"/>
    <mergeCell ref="D8:D9"/>
    <mergeCell ref="A14:A15"/>
    <mergeCell ref="B14:B15"/>
    <mergeCell ref="A17:A18"/>
    <mergeCell ref="B17:B18"/>
    <mergeCell ref="A20:A25"/>
    <mergeCell ref="B20:B25"/>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tabColor rgb="FF92D050"/>
  </sheetPr>
  <dimension ref="B1:K26"/>
  <sheetViews>
    <sheetView workbookViewId="0">
      <selection activeCell="M18" sqref="M18:M19"/>
    </sheetView>
  </sheetViews>
  <sheetFormatPr defaultRowHeight="15" x14ac:dyDescent="0.25"/>
  <cols>
    <col min="1" max="1" width="1.140625" customWidth="1"/>
    <col min="2" max="2" width="0.42578125" customWidth="1"/>
    <col min="3" max="3" width="51.85546875" customWidth="1"/>
    <col min="4" max="4" width="10" style="39" customWidth="1"/>
    <col min="5" max="5" width="11.28515625" style="39" customWidth="1"/>
    <col min="6" max="6" width="9.85546875" style="39" customWidth="1"/>
    <col min="7" max="7" width="22" customWidth="1"/>
    <col min="8" max="8" width="28" customWidth="1"/>
    <col min="9" max="9" width="9.7109375" customWidth="1"/>
    <col min="10" max="10" width="11.140625" customWidth="1"/>
    <col min="11" max="11" width="10" customWidth="1"/>
  </cols>
  <sheetData>
    <row r="1" spans="2:11" ht="3.75" customHeight="1" thickBot="1" x14ac:dyDescent="0.3"/>
    <row r="2" spans="2:11" ht="21.75" thickBot="1" x14ac:dyDescent="0.4">
      <c r="C2" s="367" t="s">
        <v>90</v>
      </c>
      <c r="D2" s="368"/>
      <c r="E2" s="368"/>
      <c r="F2" s="368"/>
      <c r="G2" s="369"/>
      <c r="H2" s="36"/>
      <c r="I2" s="36"/>
      <c r="J2" s="36"/>
      <c r="K2" s="38"/>
    </row>
    <row r="3" spans="2:11" ht="20.25" thickBot="1" x14ac:dyDescent="0.35">
      <c r="C3" s="35"/>
      <c r="J3" s="365" t="s">
        <v>95</v>
      </c>
      <c r="K3" s="366"/>
    </row>
    <row r="4" spans="2:11" x14ac:dyDescent="0.25">
      <c r="C4" s="47" t="s">
        <v>103</v>
      </c>
      <c r="E4" s="370"/>
      <c r="F4" s="371"/>
      <c r="G4" s="372"/>
      <c r="I4" s="37"/>
      <c r="J4" s="40" t="s">
        <v>91</v>
      </c>
      <c r="K4" s="43" t="s">
        <v>96</v>
      </c>
    </row>
    <row r="5" spans="2:11" x14ac:dyDescent="0.25">
      <c r="C5" s="47" t="s">
        <v>104</v>
      </c>
      <c r="E5" s="370"/>
      <c r="F5" s="371"/>
      <c r="G5" s="372"/>
      <c r="I5" s="37"/>
      <c r="J5" s="41" t="s">
        <v>92</v>
      </c>
      <c r="K5" s="44" t="s">
        <v>97</v>
      </c>
    </row>
    <row r="6" spans="2:11" x14ac:dyDescent="0.25">
      <c r="C6" s="47" t="s">
        <v>105</v>
      </c>
      <c r="E6" s="370"/>
      <c r="F6" s="371"/>
      <c r="G6" s="372"/>
      <c r="I6" s="37"/>
      <c r="J6" s="41" t="s">
        <v>93</v>
      </c>
      <c r="K6" s="45" t="s">
        <v>98</v>
      </c>
    </row>
    <row r="7" spans="2:11" ht="26.25" thickBot="1" x14ac:dyDescent="0.3">
      <c r="C7" s="47" t="s">
        <v>140</v>
      </c>
      <c r="I7" s="37"/>
      <c r="J7" s="42" t="s">
        <v>94</v>
      </c>
      <c r="K7" s="46" t="s">
        <v>99</v>
      </c>
    </row>
    <row r="8" spans="2:11" ht="15.75" thickBot="1" x14ac:dyDescent="0.3"/>
    <row r="9" spans="2:11" ht="18" thickBot="1" x14ac:dyDescent="0.3">
      <c r="D9" s="359" t="s">
        <v>102</v>
      </c>
      <c r="E9" s="360"/>
      <c r="F9" s="360"/>
      <c r="G9" s="361"/>
      <c r="H9" s="362" t="s">
        <v>89</v>
      </c>
      <c r="I9" s="359" t="s">
        <v>107</v>
      </c>
      <c r="J9" s="360"/>
      <c r="K9" s="364"/>
    </row>
    <row r="10" spans="2:11" ht="33.75" customHeight="1" x14ac:dyDescent="0.25">
      <c r="B10" s="51"/>
      <c r="C10" s="62" t="s">
        <v>106</v>
      </c>
      <c r="D10" s="59" t="s">
        <v>86</v>
      </c>
      <c r="E10" s="49" t="s">
        <v>87</v>
      </c>
      <c r="F10" s="50" t="s">
        <v>100</v>
      </c>
      <c r="G10" s="34" t="s">
        <v>88</v>
      </c>
      <c r="H10" s="363"/>
      <c r="I10" s="48" t="s">
        <v>86</v>
      </c>
      <c r="J10" s="49" t="s">
        <v>87</v>
      </c>
      <c r="K10" s="50" t="s">
        <v>101</v>
      </c>
    </row>
    <row r="11" spans="2:11" ht="15" customHeight="1" x14ac:dyDescent="0.25">
      <c r="B11" s="55"/>
      <c r="C11" s="66" t="s">
        <v>146</v>
      </c>
      <c r="D11" s="355"/>
      <c r="E11" s="356"/>
      <c r="F11" s="356"/>
      <c r="G11" s="356"/>
      <c r="H11" s="356"/>
      <c r="I11" s="356"/>
      <c r="J11" s="356"/>
      <c r="K11" s="357"/>
    </row>
    <row r="12" spans="2:11" ht="30" customHeight="1" x14ac:dyDescent="0.25">
      <c r="B12" s="55"/>
      <c r="C12" s="70"/>
      <c r="D12" s="60"/>
      <c r="E12" s="53"/>
      <c r="F12" s="54">
        <f t="shared" ref="F12:F26" si="0">SUM(D12*E12)</f>
        <v>0</v>
      </c>
      <c r="G12" s="68"/>
      <c r="H12" s="68"/>
      <c r="I12" s="52"/>
      <c r="J12" s="53"/>
      <c r="K12" s="54">
        <f t="shared" ref="K12:K26" si="1">SUM(I12*J12)</f>
        <v>0</v>
      </c>
    </row>
    <row r="13" spans="2:11" ht="15" customHeight="1" x14ac:dyDescent="0.25">
      <c r="B13" s="55"/>
      <c r="C13" s="66" t="s">
        <v>134</v>
      </c>
      <c r="D13" s="355"/>
      <c r="E13" s="356"/>
      <c r="F13" s="356"/>
      <c r="G13" s="356"/>
      <c r="H13" s="356"/>
      <c r="I13" s="356"/>
      <c r="J13" s="356"/>
      <c r="K13" s="357"/>
    </row>
    <row r="14" spans="2:11" ht="30" customHeight="1" x14ac:dyDescent="0.25">
      <c r="B14" s="55"/>
      <c r="C14" s="64"/>
      <c r="D14" s="60"/>
      <c r="E14" s="53"/>
      <c r="F14" s="54">
        <f t="shared" si="0"/>
        <v>0</v>
      </c>
      <c r="G14" s="68"/>
      <c r="H14" s="68"/>
      <c r="I14" s="52"/>
      <c r="J14" s="53"/>
      <c r="K14" s="54">
        <f t="shared" si="1"/>
        <v>0</v>
      </c>
    </row>
    <row r="15" spans="2:11" ht="15" customHeight="1" x14ac:dyDescent="0.25">
      <c r="B15" s="55"/>
      <c r="C15" s="66" t="s">
        <v>147</v>
      </c>
      <c r="D15" s="355"/>
      <c r="E15" s="356"/>
      <c r="F15" s="356"/>
      <c r="G15" s="356"/>
      <c r="H15" s="356"/>
      <c r="I15" s="356"/>
      <c r="J15" s="356"/>
      <c r="K15" s="357"/>
    </row>
    <row r="16" spans="2:11" ht="30" customHeight="1" x14ac:dyDescent="0.25">
      <c r="B16" s="55"/>
      <c r="C16" s="63"/>
      <c r="D16" s="60"/>
      <c r="E16" s="53"/>
      <c r="F16" s="54">
        <f t="shared" si="0"/>
        <v>0</v>
      </c>
      <c r="G16" s="68"/>
      <c r="H16" s="68"/>
      <c r="I16" s="52"/>
      <c r="J16" s="53"/>
      <c r="K16" s="54">
        <f t="shared" si="1"/>
        <v>0</v>
      </c>
    </row>
    <row r="17" spans="2:11" ht="15" customHeight="1" x14ac:dyDescent="0.25">
      <c r="B17" s="55"/>
      <c r="C17" s="65" t="s">
        <v>128</v>
      </c>
      <c r="D17" s="358"/>
      <c r="E17" s="356"/>
      <c r="F17" s="356"/>
      <c r="G17" s="356"/>
      <c r="H17" s="356"/>
      <c r="I17" s="356"/>
      <c r="J17" s="356"/>
      <c r="K17" s="357"/>
    </row>
    <row r="18" spans="2:11" ht="30" customHeight="1" x14ac:dyDescent="0.25">
      <c r="B18" s="55"/>
      <c r="C18" s="63"/>
      <c r="D18" s="60"/>
      <c r="E18" s="53"/>
      <c r="F18" s="54">
        <f t="shared" si="0"/>
        <v>0</v>
      </c>
      <c r="G18" s="68"/>
      <c r="H18" s="68"/>
      <c r="I18" s="52"/>
      <c r="J18" s="53"/>
      <c r="K18" s="54">
        <f t="shared" si="1"/>
        <v>0</v>
      </c>
    </row>
    <row r="19" spans="2:11" ht="15" customHeight="1" x14ac:dyDescent="0.25">
      <c r="B19" s="55"/>
      <c r="C19" s="66" t="s">
        <v>137</v>
      </c>
      <c r="D19" s="355"/>
      <c r="E19" s="356"/>
      <c r="F19" s="356"/>
      <c r="G19" s="356"/>
      <c r="H19" s="356"/>
      <c r="I19" s="356"/>
      <c r="J19" s="356"/>
      <c r="K19" s="357"/>
    </row>
    <row r="20" spans="2:11" ht="15" customHeight="1" x14ac:dyDescent="0.25">
      <c r="B20" s="55"/>
      <c r="C20" s="66"/>
      <c r="D20" s="60"/>
      <c r="E20" s="53"/>
      <c r="F20" s="54">
        <f t="shared" ref="F20" si="2">SUM(D20*E20)</f>
        <v>0</v>
      </c>
      <c r="G20" s="68"/>
      <c r="H20" s="68"/>
      <c r="I20" s="52"/>
      <c r="J20" s="53"/>
      <c r="K20" s="54">
        <f t="shared" ref="K20" si="3">SUM(I20*J20)</f>
        <v>0</v>
      </c>
    </row>
    <row r="21" spans="2:11" ht="15" customHeight="1" x14ac:dyDescent="0.25">
      <c r="B21" s="55"/>
      <c r="C21" s="66" t="s">
        <v>149</v>
      </c>
      <c r="D21" s="355"/>
      <c r="E21" s="356"/>
      <c r="F21" s="356"/>
      <c r="G21" s="356"/>
      <c r="H21" s="356"/>
      <c r="I21" s="356"/>
      <c r="J21" s="356"/>
      <c r="K21" s="357"/>
    </row>
    <row r="22" spans="2:11" ht="30" customHeight="1" x14ac:dyDescent="0.25">
      <c r="B22" s="55"/>
      <c r="C22" s="63"/>
      <c r="D22" s="60"/>
      <c r="E22" s="53"/>
      <c r="F22" s="54">
        <f t="shared" si="0"/>
        <v>0</v>
      </c>
      <c r="G22" s="68"/>
      <c r="H22" s="68"/>
      <c r="I22" s="52"/>
      <c r="J22" s="53"/>
      <c r="K22" s="54">
        <f t="shared" si="1"/>
        <v>0</v>
      </c>
    </row>
    <row r="23" spans="2:11" ht="15" customHeight="1" x14ac:dyDescent="0.25">
      <c r="B23" s="55"/>
      <c r="C23" s="66" t="s">
        <v>148</v>
      </c>
      <c r="D23" s="355"/>
      <c r="E23" s="356"/>
      <c r="F23" s="356"/>
      <c r="G23" s="356"/>
      <c r="H23" s="356"/>
      <c r="I23" s="356"/>
      <c r="J23" s="356"/>
      <c r="K23" s="357"/>
    </row>
    <row r="24" spans="2:11" ht="30" customHeight="1" x14ac:dyDescent="0.25">
      <c r="B24" s="55"/>
      <c r="C24" s="63"/>
      <c r="D24" s="60"/>
      <c r="E24" s="53"/>
      <c r="F24" s="54">
        <f t="shared" si="0"/>
        <v>0</v>
      </c>
      <c r="G24" s="68"/>
      <c r="H24" s="68"/>
      <c r="I24" s="52"/>
      <c r="J24" s="53"/>
      <c r="K24" s="54">
        <f t="shared" si="1"/>
        <v>0</v>
      </c>
    </row>
    <row r="25" spans="2:11" ht="15" customHeight="1" x14ac:dyDescent="0.25">
      <c r="B25" s="55"/>
      <c r="C25" s="66" t="s">
        <v>120</v>
      </c>
      <c r="D25" s="355"/>
      <c r="E25" s="356"/>
      <c r="F25" s="356"/>
      <c r="G25" s="356"/>
      <c r="H25" s="356"/>
      <c r="I25" s="356"/>
      <c r="J25" s="356"/>
      <c r="K25" s="357"/>
    </row>
    <row r="26" spans="2:11" ht="30" customHeight="1" thickBot="1" x14ac:dyDescent="0.3">
      <c r="B26" s="55"/>
      <c r="C26" s="67"/>
      <c r="D26" s="61"/>
      <c r="E26" s="57"/>
      <c r="F26" s="58">
        <f t="shared" si="0"/>
        <v>0</v>
      </c>
      <c r="G26" s="69"/>
      <c r="H26" s="69"/>
      <c r="I26" s="56"/>
      <c r="J26" s="57"/>
      <c r="K26" s="58">
        <f t="shared" si="1"/>
        <v>0</v>
      </c>
    </row>
  </sheetData>
  <customSheetViews>
    <customSheetView guid="{C35BD4B7-38D2-4051-87DE-83868156AE66}">
      <selection activeCell="H7" sqref="H7"/>
      <pageMargins left="0.11811023622047245" right="0.11811023622047245" top="0.15748031496062992" bottom="0.15748031496062992" header="0.31496062992125984" footer="0.31496062992125984"/>
      <pageSetup orientation="landscape" r:id="rId1"/>
    </customSheetView>
  </customSheetViews>
  <mergeCells count="16">
    <mergeCell ref="J3:K3"/>
    <mergeCell ref="C2:G2"/>
    <mergeCell ref="E4:G4"/>
    <mergeCell ref="E5:G5"/>
    <mergeCell ref="E6:G6"/>
    <mergeCell ref="D25:K25"/>
    <mergeCell ref="D17:K17"/>
    <mergeCell ref="D9:G9"/>
    <mergeCell ref="H9:H10"/>
    <mergeCell ref="I9:K9"/>
    <mergeCell ref="D11:K11"/>
    <mergeCell ref="D13:K13"/>
    <mergeCell ref="D15:K15"/>
    <mergeCell ref="D19:K19"/>
    <mergeCell ref="D23:K23"/>
    <mergeCell ref="D21:K21"/>
  </mergeCells>
  <conditionalFormatting sqref="K26 F26:G26 F24:G24 F18:G18 K18 K22 F22:G22 F16:G16 K12 F14:G14 K14 K16 K24 F12:G12">
    <cfRule type="cellIs" dxfId="7" priority="12" operator="between">
      <formula>1</formula>
      <formula>3</formula>
    </cfRule>
  </conditionalFormatting>
  <conditionalFormatting sqref="K26:K1048576 F26:G1048576 F24:G24 F18:G18 K18 K22 F22:G22 F7:F10 K12 F14:G14 K14 K16 F16:G16 K2 G7:G8 F3:G3 K8:K10 G10 K24 F12:G12">
    <cfRule type="cellIs" dxfId="6" priority="9" operator="between">
      <formula>13</formula>
      <formula>25</formula>
    </cfRule>
    <cfRule type="cellIs" dxfId="5" priority="10" operator="between">
      <formula>7</formula>
      <formula>12</formula>
    </cfRule>
    <cfRule type="cellIs" dxfId="4" priority="11" operator="between">
      <formula>4</formula>
      <formula>6</formula>
    </cfRule>
  </conditionalFormatting>
  <conditionalFormatting sqref="F20:G20 K20">
    <cfRule type="cellIs" dxfId="3" priority="4" operator="between">
      <formula>1</formula>
      <formula>3</formula>
    </cfRule>
  </conditionalFormatting>
  <conditionalFormatting sqref="F20:G20 K20">
    <cfRule type="cellIs" dxfId="2" priority="1" operator="between">
      <formula>13</formula>
      <formula>25</formula>
    </cfRule>
    <cfRule type="cellIs" dxfId="1" priority="2" operator="between">
      <formula>7</formula>
      <formula>12</formula>
    </cfRule>
    <cfRule type="cellIs" dxfId="0" priority="3" operator="between">
      <formula>4</formula>
      <formula>6</formula>
    </cfRule>
  </conditionalFormatting>
  <pageMargins left="0.11811023622047245" right="0.11811023622047245" top="0.15748031496062992" bottom="0.15748031496062992" header="0.31496062992125984" footer="0.31496062992125984"/>
  <pageSetup orientation="landscape"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
  <dimension ref="A1:C41"/>
  <sheetViews>
    <sheetView zoomScaleNormal="100" workbookViewId="0">
      <selection activeCell="A3" sqref="A3:XFD3"/>
    </sheetView>
  </sheetViews>
  <sheetFormatPr defaultRowHeight="15" x14ac:dyDescent="0.25"/>
  <cols>
    <col min="1" max="1" width="43.5703125" style="1" customWidth="1"/>
    <col min="2" max="2" width="74.5703125" customWidth="1"/>
    <col min="3" max="3" width="71.85546875" customWidth="1"/>
  </cols>
  <sheetData>
    <row r="1" spans="1:3" ht="15.75" x14ac:dyDescent="0.25">
      <c r="A1" s="237" t="s">
        <v>131</v>
      </c>
      <c r="B1" s="231"/>
      <c r="C1" s="231"/>
    </row>
    <row r="2" spans="1:3" ht="15.75" x14ac:dyDescent="0.25">
      <c r="A2" s="232" t="s">
        <v>463</v>
      </c>
      <c r="B2" s="238" t="s">
        <v>0</v>
      </c>
      <c r="C2" s="238" t="s">
        <v>65</v>
      </c>
    </row>
    <row r="3" spans="1:3" ht="15.75" x14ac:dyDescent="0.25">
      <c r="A3" s="375" t="s">
        <v>133</v>
      </c>
      <c r="B3" s="375"/>
      <c r="C3" s="375"/>
    </row>
    <row r="4" spans="1:3" ht="56.25" x14ac:dyDescent="0.25">
      <c r="A4" s="233" t="s">
        <v>108</v>
      </c>
      <c r="B4" s="234" t="s">
        <v>402</v>
      </c>
      <c r="C4" s="234" t="s">
        <v>403</v>
      </c>
    </row>
    <row r="5" spans="1:3" ht="45" x14ac:dyDescent="0.25">
      <c r="A5" s="235" t="s">
        <v>109</v>
      </c>
      <c r="B5" s="236" t="s">
        <v>404</v>
      </c>
      <c r="C5" s="234" t="s">
        <v>405</v>
      </c>
    </row>
    <row r="6" spans="1:3" ht="45" x14ac:dyDescent="0.25">
      <c r="A6" s="235" t="s">
        <v>141</v>
      </c>
      <c r="B6" s="234" t="s">
        <v>406</v>
      </c>
      <c r="C6" s="234" t="s">
        <v>407</v>
      </c>
    </row>
    <row r="7" spans="1:3" ht="22.5" x14ac:dyDescent="0.25">
      <c r="A7" s="235" t="s">
        <v>142</v>
      </c>
      <c r="B7" s="234" t="s">
        <v>408</v>
      </c>
      <c r="C7" s="234" t="s">
        <v>409</v>
      </c>
    </row>
    <row r="8" spans="1:3" ht="22.5" x14ac:dyDescent="0.25">
      <c r="A8" s="235" t="s">
        <v>119</v>
      </c>
      <c r="B8" s="236" t="s">
        <v>410</v>
      </c>
      <c r="C8" s="234" t="s">
        <v>411</v>
      </c>
    </row>
    <row r="9" spans="1:3" ht="45" x14ac:dyDescent="0.25">
      <c r="A9" s="235" t="s">
        <v>143</v>
      </c>
      <c r="B9" s="234" t="s">
        <v>144</v>
      </c>
      <c r="C9" s="234" t="s">
        <v>412</v>
      </c>
    </row>
    <row r="10" spans="1:3" ht="30" x14ac:dyDescent="0.25">
      <c r="A10" s="235" t="s">
        <v>123</v>
      </c>
      <c r="B10" s="236" t="s">
        <v>413</v>
      </c>
      <c r="C10" s="234" t="s">
        <v>414</v>
      </c>
    </row>
    <row r="11" spans="1:3" ht="33.75" x14ac:dyDescent="0.25">
      <c r="A11" s="235" t="s">
        <v>130</v>
      </c>
      <c r="B11" s="236" t="s">
        <v>415</v>
      </c>
      <c r="C11" s="234" t="s">
        <v>416</v>
      </c>
    </row>
    <row r="12" spans="1:3" ht="30" x14ac:dyDescent="0.25">
      <c r="A12" s="235" t="s">
        <v>129</v>
      </c>
      <c r="B12" s="236" t="s">
        <v>417</v>
      </c>
      <c r="C12" s="236" t="s">
        <v>418</v>
      </c>
    </row>
    <row r="13" spans="1:3" ht="30" x14ac:dyDescent="0.25">
      <c r="A13" s="235" t="s">
        <v>136</v>
      </c>
      <c r="B13" s="236" t="s">
        <v>135</v>
      </c>
      <c r="C13" s="234" t="s">
        <v>419</v>
      </c>
    </row>
    <row r="14" spans="1:3" ht="33.75" x14ac:dyDescent="0.25">
      <c r="A14" s="235" t="s">
        <v>160</v>
      </c>
      <c r="B14" s="234" t="s">
        <v>420</v>
      </c>
      <c r="C14" s="234" t="s">
        <v>421</v>
      </c>
    </row>
    <row r="15" spans="1:3" s="71" customFormat="1" ht="45" x14ac:dyDescent="0.25">
      <c r="A15" s="235" t="s">
        <v>244</v>
      </c>
      <c r="B15" s="234" t="s">
        <v>422</v>
      </c>
      <c r="C15" s="234" t="s">
        <v>423</v>
      </c>
    </row>
    <row r="16" spans="1:3" ht="15.75" x14ac:dyDescent="0.25">
      <c r="A16" s="373" t="s">
        <v>134</v>
      </c>
      <c r="B16" s="374"/>
      <c r="C16" s="374"/>
    </row>
    <row r="17" spans="1:3" ht="45" x14ac:dyDescent="0.25">
      <c r="A17" s="235" t="s">
        <v>245</v>
      </c>
      <c r="B17" s="236" t="s">
        <v>424</v>
      </c>
      <c r="C17" s="234" t="s">
        <v>425</v>
      </c>
    </row>
    <row r="18" spans="1:3" ht="45" x14ac:dyDescent="0.25">
      <c r="A18" s="235" t="s">
        <v>426</v>
      </c>
      <c r="B18" s="234" t="s">
        <v>427</v>
      </c>
      <c r="C18" s="234" t="s">
        <v>428</v>
      </c>
    </row>
    <row r="19" spans="1:3" ht="15.75" x14ac:dyDescent="0.25">
      <c r="A19" s="373" t="s">
        <v>117</v>
      </c>
      <c r="B19" s="374"/>
      <c r="C19" s="374"/>
    </row>
    <row r="20" spans="1:3" ht="30" x14ac:dyDescent="0.25">
      <c r="A20" s="235" t="s">
        <v>110</v>
      </c>
      <c r="B20" s="236" t="s">
        <v>429</v>
      </c>
      <c r="C20" s="236" t="s">
        <v>430</v>
      </c>
    </row>
    <row r="21" spans="1:3" ht="30" x14ac:dyDescent="0.25">
      <c r="A21" s="235" t="s">
        <v>124</v>
      </c>
      <c r="B21" s="236" t="s">
        <v>431</v>
      </c>
      <c r="C21" s="236" t="s">
        <v>432</v>
      </c>
    </row>
    <row r="22" spans="1:3" ht="15.75" x14ac:dyDescent="0.25">
      <c r="A22" s="373" t="s">
        <v>128</v>
      </c>
      <c r="B22" s="374"/>
      <c r="C22" s="374"/>
    </row>
    <row r="23" spans="1:3" ht="33.75" x14ac:dyDescent="0.25">
      <c r="A23" s="235" t="s">
        <v>122</v>
      </c>
      <c r="B23" s="236" t="s">
        <v>433</v>
      </c>
      <c r="C23" s="236" t="s">
        <v>434</v>
      </c>
    </row>
    <row r="24" spans="1:3" ht="15.75" x14ac:dyDescent="0.25">
      <c r="A24" s="373" t="s">
        <v>132</v>
      </c>
      <c r="B24" s="374"/>
      <c r="C24" s="374"/>
    </row>
    <row r="25" spans="1:3" ht="33.75" x14ac:dyDescent="0.25">
      <c r="A25" s="235" t="s">
        <v>118</v>
      </c>
      <c r="B25" s="236" t="s">
        <v>435</v>
      </c>
      <c r="C25" s="236" t="s">
        <v>436</v>
      </c>
    </row>
    <row r="26" spans="1:3" ht="45" x14ac:dyDescent="0.25">
      <c r="A26" s="235" t="s">
        <v>111</v>
      </c>
      <c r="B26" s="236" t="s">
        <v>437</v>
      </c>
      <c r="C26" s="236" t="s">
        <v>438</v>
      </c>
    </row>
    <row r="27" spans="1:3" ht="45" x14ac:dyDescent="0.25">
      <c r="A27" s="235" t="s">
        <v>112</v>
      </c>
      <c r="B27" s="236" t="s">
        <v>439</v>
      </c>
      <c r="C27" s="236" t="s">
        <v>440</v>
      </c>
    </row>
    <row r="28" spans="1:3" ht="33.75" x14ac:dyDescent="0.25">
      <c r="A28" s="235" t="s">
        <v>113</v>
      </c>
      <c r="B28" s="236" t="s">
        <v>441</v>
      </c>
      <c r="C28" s="236" t="s">
        <v>442</v>
      </c>
    </row>
    <row r="29" spans="1:3" ht="45" x14ac:dyDescent="0.25">
      <c r="A29" s="235" t="s">
        <v>114</v>
      </c>
      <c r="B29" s="236" t="s">
        <v>443</v>
      </c>
      <c r="C29" s="236" t="s">
        <v>444</v>
      </c>
    </row>
    <row r="30" spans="1:3" ht="45" x14ac:dyDescent="0.25">
      <c r="A30" s="235" t="s">
        <v>115</v>
      </c>
      <c r="B30" s="236" t="s">
        <v>443</v>
      </c>
      <c r="C30" s="236" t="s">
        <v>445</v>
      </c>
    </row>
    <row r="31" spans="1:3" ht="15.75" x14ac:dyDescent="0.25">
      <c r="A31" s="373" t="s">
        <v>138</v>
      </c>
      <c r="B31" s="374"/>
      <c r="C31" s="374"/>
    </row>
    <row r="32" spans="1:3" ht="60" x14ac:dyDescent="0.25">
      <c r="A32" s="235" t="s">
        <v>145</v>
      </c>
      <c r="B32" s="236" t="s">
        <v>446</v>
      </c>
      <c r="C32" s="236" t="s">
        <v>447</v>
      </c>
    </row>
    <row r="33" spans="1:3" ht="15.75" x14ac:dyDescent="0.25">
      <c r="A33" s="373" t="s">
        <v>139</v>
      </c>
      <c r="B33" s="374"/>
      <c r="C33" s="374"/>
    </row>
    <row r="34" spans="1:3" ht="33.75" x14ac:dyDescent="0.25">
      <c r="A34" s="235" t="s">
        <v>126</v>
      </c>
      <c r="B34" s="236" t="s">
        <v>448</v>
      </c>
      <c r="C34" s="236" t="s">
        <v>449</v>
      </c>
    </row>
    <row r="35" spans="1:3" ht="45" x14ac:dyDescent="0.25">
      <c r="A35" s="235" t="s">
        <v>125</v>
      </c>
      <c r="B35" s="236" t="s">
        <v>450</v>
      </c>
      <c r="C35" s="236" t="s">
        <v>451</v>
      </c>
    </row>
    <row r="36" spans="1:3" ht="45" x14ac:dyDescent="0.25">
      <c r="A36" s="235" t="s">
        <v>127</v>
      </c>
      <c r="B36" s="236" t="s">
        <v>452</v>
      </c>
      <c r="C36" s="236" t="s">
        <v>453</v>
      </c>
    </row>
    <row r="37" spans="1:3" ht="45" x14ac:dyDescent="0.25">
      <c r="A37" s="235" t="s">
        <v>454</v>
      </c>
      <c r="B37" s="236" t="s">
        <v>455</v>
      </c>
      <c r="C37" s="236" t="s">
        <v>456</v>
      </c>
    </row>
    <row r="38" spans="1:3" ht="15.75" x14ac:dyDescent="0.25">
      <c r="A38" s="373" t="s">
        <v>120</v>
      </c>
      <c r="B38" s="374"/>
      <c r="C38" s="374"/>
    </row>
    <row r="39" spans="1:3" ht="56.25" x14ac:dyDescent="0.25">
      <c r="A39" s="235" t="s">
        <v>85</v>
      </c>
      <c r="B39" s="236" t="s">
        <v>457</v>
      </c>
      <c r="C39" s="236" t="s">
        <v>458</v>
      </c>
    </row>
    <row r="40" spans="1:3" ht="22.5" x14ac:dyDescent="0.25">
      <c r="A40" s="235" t="s">
        <v>121</v>
      </c>
      <c r="B40" s="236" t="s">
        <v>459</v>
      </c>
      <c r="C40" s="236" t="s">
        <v>460</v>
      </c>
    </row>
    <row r="41" spans="1:3" ht="45" x14ac:dyDescent="0.25">
      <c r="A41" s="235" t="s">
        <v>116</v>
      </c>
      <c r="B41" s="236" t="s">
        <v>461</v>
      </c>
      <c r="C41" s="236" t="s">
        <v>462</v>
      </c>
    </row>
  </sheetData>
  <customSheetViews>
    <customSheetView guid="{C35BD4B7-38D2-4051-87DE-83868156AE66}" topLeftCell="A4">
      <selection activeCell="B4" sqref="B4"/>
      <pageMargins left="0.7" right="0.7" top="0.75" bottom="0.75" header="0.3" footer="0.3"/>
      <pageSetup paperSize="9" orientation="portrait" horizontalDpi="300" verticalDpi="300" r:id="rId1"/>
    </customSheetView>
  </customSheetViews>
  <mergeCells count="8">
    <mergeCell ref="A3:C3"/>
    <mergeCell ref="A24:C24"/>
    <mergeCell ref="A31:C31"/>
    <mergeCell ref="A33:C33"/>
    <mergeCell ref="A38:C38"/>
    <mergeCell ref="A16:C16"/>
    <mergeCell ref="A19:C19"/>
    <mergeCell ref="A22:C22"/>
  </mergeCells>
  <pageMargins left="0.70866141732283472" right="0.70866141732283472" top="0.74803149606299213" bottom="0.74803149606299213" header="0.31496062992125984" footer="0.31496062992125984"/>
  <pageSetup paperSize="9" scale="55" orientation="landscape" horizontalDpi="300" verticalDpi="300"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3"/>
  <dimension ref="A2:G37"/>
  <sheetViews>
    <sheetView workbookViewId="0">
      <selection activeCell="M14" sqref="M14"/>
    </sheetView>
  </sheetViews>
  <sheetFormatPr defaultColWidth="16" defaultRowHeight="15" x14ac:dyDescent="0.25"/>
  <cols>
    <col min="1" max="1" width="17.28515625" style="1" customWidth="1"/>
    <col min="2" max="2" width="17" style="1" customWidth="1"/>
    <col min="3" max="6" width="16" style="1"/>
    <col min="7" max="7" width="16.7109375" style="1" customWidth="1"/>
    <col min="8" max="16384" width="16" style="1"/>
  </cols>
  <sheetData>
    <row r="2" spans="1:7" x14ac:dyDescent="0.25">
      <c r="A2" s="2" t="s">
        <v>11</v>
      </c>
      <c r="B2" s="3"/>
      <c r="C2" s="3"/>
      <c r="D2" s="3"/>
      <c r="E2" s="3"/>
      <c r="F2" s="3"/>
      <c r="G2" s="3"/>
    </row>
    <row r="3" spans="1:7" ht="15.75" thickBot="1" x14ac:dyDescent="0.3">
      <c r="A3" s="2"/>
      <c r="B3" s="3"/>
      <c r="C3" s="3"/>
      <c r="D3" s="3"/>
      <c r="E3" s="3"/>
      <c r="F3" s="3"/>
      <c r="G3" s="3"/>
    </row>
    <row r="4" spans="1:7" ht="26.25" x14ac:dyDescent="0.25">
      <c r="A4" s="3"/>
      <c r="B4" s="9" t="s">
        <v>1</v>
      </c>
      <c r="C4" s="10" t="s">
        <v>151</v>
      </c>
      <c r="D4" s="11" t="s">
        <v>150</v>
      </c>
      <c r="E4" s="12" t="s">
        <v>152</v>
      </c>
      <c r="F4" s="13" t="s">
        <v>153</v>
      </c>
      <c r="G4" s="14" t="s">
        <v>154</v>
      </c>
    </row>
    <row r="5" spans="1:7" ht="129" customHeight="1" thickBot="1" x14ac:dyDescent="0.3">
      <c r="A5" s="3"/>
      <c r="B5" s="21" t="s">
        <v>0</v>
      </c>
      <c r="C5" s="4" t="s">
        <v>6</v>
      </c>
      <c r="D5" s="5" t="s">
        <v>7</v>
      </c>
      <c r="E5" s="6" t="s">
        <v>8</v>
      </c>
      <c r="F5" s="7" t="s">
        <v>9</v>
      </c>
      <c r="G5" s="8" t="s">
        <v>10</v>
      </c>
    </row>
    <row r="6" spans="1:7" x14ac:dyDescent="0.25">
      <c r="A6" s="3"/>
      <c r="B6" s="3"/>
      <c r="C6" s="3"/>
      <c r="D6" s="3"/>
      <c r="E6" s="3"/>
      <c r="F6" s="3"/>
      <c r="G6" s="3"/>
    </row>
    <row r="7" spans="1:7" x14ac:dyDescent="0.25">
      <c r="A7" s="3"/>
      <c r="B7" s="3"/>
      <c r="C7" s="3"/>
      <c r="D7" s="3"/>
      <c r="E7" s="3"/>
      <c r="F7" s="3"/>
      <c r="G7" s="3"/>
    </row>
    <row r="8" spans="1:7" x14ac:dyDescent="0.25">
      <c r="A8" s="2" t="s">
        <v>12</v>
      </c>
      <c r="B8" s="3"/>
      <c r="C8" s="3"/>
      <c r="D8" s="3"/>
      <c r="E8" s="3"/>
      <c r="F8" s="3"/>
      <c r="G8" s="3"/>
    </row>
    <row r="9" spans="1:7" ht="30.75" customHeight="1" x14ac:dyDescent="0.25">
      <c r="A9" s="378" t="s">
        <v>161</v>
      </c>
      <c r="B9" s="378"/>
      <c r="C9" s="378"/>
      <c r="D9" s="378"/>
      <c r="E9" s="378"/>
      <c r="F9" s="378"/>
      <c r="G9" s="378"/>
    </row>
    <row r="10" spans="1:7" ht="15.75" thickBot="1" x14ac:dyDescent="0.3">
      <c r="A10" s="2"/>
      <c r="B10" s="3"/>
      <c r="C10" s="3"/>
      <c r="D10" s="3"/>
      <c r="E10" s="3"/>
      <c r="F10" s="3"/>
      <c r="G10" s="3"/>
    </row>
    <row r="11" spans="1:7" x14ac:dyDescent="0.25">
      <c r="A11" s="3"/>
      <c r="B11" s="9" t="s">
        <v>13</v>
      </c>
      <c r="C11" s="10" t="s">
        <v>155</v>
      </c>
      <c r="D11" s="11" t="s">
        <v>156</v>
      </c>
      <c r="E11" s="12" t="s">
        <v>157</v>
      </c>
      <c r="F11" s="13" t="s">
        <v>158</v>
      </c>
      <c r="G11" s="14" t="s">
        <v>159</v>
      </c>
    </row>
    <row r="12" spans="1:7" ht="64.5" x14ac:dyDescent="0.25">
      <c r="A12" s="3"/>
      <c r="B12" s="15" t="s">
        <v>15</v>
      </c>
      <c r="C12" s="16" t="s">
        <v>16</v>
      </c>
      <c r="D12" s="17" t="s">
        <v>17</v>
      </c>
      <c r="E12" s="18" t="s">
        <v>18</v>
      </c>
      <c r="F12" s="19" t="s">
        <v>19</v>
      </c>
      <c r="G12" s="20" t="s">
        <v>20</v>
      </c>
    </row>
    <row r="13" spans="1:7" ht="102.75" x14ac:dyDescent="0.25">
      <c r="A13" s="3"/>
      <c r="B13" s="15" t="s">
        <v>21</v>
      </c>
      <c r="C13" s="16" t="s">
        <v>22</v>
      </c>
      <c r="D13" s="17" t="s">
        <v>23</v>
      </c>
      <c r="E13" s="18" t="s">
        <v>24</v>
      </c>
      <c r="F13" s="19" t="s">
        <v>25</v>
      </c>
      <c r="G13" s="20" t="s">
        <v>26</v>
      </c>
    </row>
    <row r="14" spans="1:7" ht="90" x14ac:dyDescent="0.25">
      <c r="A14" s="3"/>
      <c r="B14" s="15" t="s">
        <v>27</v>
      </c>
      <c r="C14" s="16" t="s">
        <v>28</v>
      </c>
      <c r="D14" s="17" t="s">
        <v>29</v>
      </c>
      <c r="E14" s="18" t="s">
        <v>30</v>
      </c>
      <c r="F14" s="19" t="s">
        <v>31</v>
      </c>
      <c r="G14" s="20" t="s">
        <v>32</v>
      </c>
    </row>
    <row r="15" spans="1:7" ht="64.5" x14ac:dyDescent="0.25">
      <c r="A15" s="3"/>
      <c r="B15" s="15" t="s">
        <v>33</v>
      </c>
      <c r="C15" s="16" t="s">
        <v>34</v>
      </c>
      <c r="D15" s="17" t="s">
        <v>35</v>
      </c>
      <c r="E15" s="18" t="s">
        <v>36</v>
      </c>
      <c r="F15" s="19" t="s">
        <v>37</v>
      </c>
      <c r="G15" s="20" t="s">
        <v>38</v>
      </c>
    </row>
    <row r="16" spans="1:7" ht="115.5" x14ac:dyDescent="0.25">
      <c r="A16" s="3"/>
      <c r="B16" s="15" t="s">
        <v>39</v>
      </c>
      <c r="C16" s="16" t="s">
        <v>40</v>
      </c>
      <c r="D16" s="17" t="s">
        <v>41</v>
      </c>
      <c r="E16" s="18" t="s">
        <v>42</v>
      </c>
      <c r="F16" s="19" t="s">
        <v>43</v>
      </c>
      <c r="G16" s="20" t="s">
        <v>44</v>
      </c>
    </row>
    <row r="17" spans="1:7" ht="141" x14ac:dyDescent="0.25">
      <c r="A17" s="3"/>
      <c r="B17" s="15" t="s">
        <v>45</v>
      </c>
      <c r="C17" s="16" t="s">
        <v>46</v>
      </c>
      <c r="D17" s="17" t="s">
        <v>81</v>
      </c>
      <c r="E17" s="18" t="s">
        <v>82</v>
      </c>
      <c r="F17" s="19" t="s">
        <v>83</v>
      </c>
      <c r="G17" s="20" t="s">
        <v>84</v>
      </c>
    </row>
    <row r="18" spans="1:7" ht="51.75" x14ac:dyDescent="0.25">
      <c r="A18" s="3"/>
      <c r="B18" s="15" t="s">
        <v>47</v>
      </c>
      <c r="C18" s="16" t="s">
        <v>48</v>
      </c>
      <c r="D18" s="17" t="s">
        <v>49</v>
      </c>
      <c r="E18" s="18" t="s">
        <v>50</v>
      </c>
      <c r="F18" s="19" t="s">
        <v>51</v>
      </c>
      <c r="G18" s="20" t="s">
        <v>52</v>
      </c>
    </row>
    <row r="19" spans="1:7" ht="77.25" x14ac:dyDescent="0.25">
      <c r="A19" s="3"/>
      <c r="B19" s="15" t="s">
        <v>53</v>
      </c>
      <c r="C19" s="16" t="s">
        <v>54</v>
      </c>
      <c r="D19" s="17" t="s">
        <v>55</v>
      </c>
      <c r="E19" s="18" t="s">
        <v>56</v>
      </c>
      <c r="F19" s="19" t="s">
        <v>57</v>
      </c>
      <c r="G19" s="20" t="s">
        <v>58</v>
      </c>
    </row>
    <row r="20" spans="1:7" ht="116.25" thickBot="1" x14ac:dyDescent="0.3">
      <c r="A20" s="3"/>
      <c r="B20" s="21" t="s">
        <v>59</v>
      </c>
      <c r="C20" s="4" t="s">
        <v>60</v>
      </c>
      <c r="D20" s="5" t="s">
        <v>61</v>
      </c>
      <c r="E20" s="6" t="s">
        <v>62</v>
      </c>
      <c r="F20" s="7" t="s">
        <v>63</v>
      </c>
      <c r="G20" s="8" t="s">
        <v>64</v>
      </c>
    </row>
    <row r="21" spans="1:7" x14ac:dyDescent="0.25">
      <c r="A21" s="3"/>
      <c r="B21" s="3"/>
      <c r="C21" s="3"/>
      <c r="D21" s="3"/>
      <c r="E21" s="3"/>
      <c r="F21" s="3"/>
      <c r="G21" s="3"/>
    </row>
    <row r="22" spans="1:7" x14ac:dyDescent="0.25">
      <c r="A22" s="2" t="s">
        <v>75</v>
      </c>
      <c r="B22" s="3"/>
      <c r="C22" s="3"/>
      <c r="D22" s="3"/>
      <c r="E22" s="3"/>
      <c r="F22" s="3"/>
      <c r="G22" s="3"/>
    </row>
    <row r="23" spans="1:7" ht="15.75" thickBot="1" x14ac:dyDescent="0.3">
      <c r="A23" s="3"/>
      <c r="B23" s="3"/>
      <c r="C23" s="3"/>
      <c r="D23" s="3"/>
      <c r="E23" s="3"/>
      <c r="F23" s="3"/>
      <c r="G23" s="3"/>
    </row>
    <row r="24" spans="1:7" x14ac:dyDescent="0.25">
      <c r="A24" s="3"/>
      <c r="B24" s="9" t="s">
        <v>0</v>
      </c>
      <c r="C24" s="376" t="s">
        <v>65</v>
      </c>
      <c r="D24" s="376"/>
      <c r="E24" s="376"/>
      <c r="F24" s="376"/>
      <c r="G24" s="377"/>
    </row>
    <row r="25" spans="1:7" x14ac:dyDescent="0.25">
      <c r="A25" s="3"/>
      <c r="B25" s="22"/>
      <c r="C25" s="23" t="s">
        <v>66</v>
      </c>
      <c r="D25" s="23" t="s">
        <v>67</v>
      </c>
      <c r="E25" s="23" t="s">
        <v>14</v>
      </c>
      <c r="F25" s="23" t="s">
        <v>68</v>
      </c>
      <c r="G25" s="24" t="s">
        <v>69</v>
      </c>
    </row>
    <row r="26" spans="1:7" x14ac:dyDescent="0.25">
      <c r="A26" s="3"/>
      <c r="B26" s="15" t="s">
        <v>70</v>
      </c>
      <c r="C26" s="18" t="s">
        <v>71</v>
      </c>
      <c r="D26" s="19" t="s">
        <v>72</v>
      </c>
      <c r="E26" s="25" t="s">
        <v>73</v>
      </c>
      <c r="F26" s="25" t="s">
        <v>73</v>
      </c>
      <c r="G26" s="20" t="s">
        <v>73</v>
      </c>
    </row>
    <row r="27" spans="1:7" x14ac:dyDescent="0.25">
      <c r="A27" s="3"/>
      <c r="B27" s="15" t="s">
        <v>5</v>
      </c>
      <c r="C27" s="18" t="s">
        <v>71</v>
      </c>
      <c r="D27" s="19" t="s">
        <v>72</v>
      </c>
      <c r="E27" s="19" t="s">
        <v>72</v>
      </c>
      <c r="F27" s="25" t="s">
        <v>73</v>
      </c>
      <c r="G27" s="20" t="s">
        <v>73</v>
      </c>
    </row>
    <row r="28" spans="1:7" x14ac:dyDescent="0.25">
      <c r="A28" s="3"/>
      <c r="B28" s="15" t="s">
        <v>4</v>
      </c>
      <c r="C28" s="17" t="s">
        <v>74</v>
      </c>
      <c r="D28" s="18" t="s">
        <v>71</v>
      </c>
      <c r="E28" s="19" t="s">
        <v>72</v>
      </c>
      <c r="F28" s="19" t="s">
        <v>72</v>
      </c>
      <c r="G28" s="20" t="s">
        <v>73</v>
      </c>
    </row>
    <row r="29" spans="1:7" x14ac:dyDescent="0.25">
      <c r="A29" s="3"/>
      <c r="B29" s="15" t="s">
        <v>3</v>
      </c>
      <c r="C29" s="17" t="s">
        <v>74</v>
      </c>
      <c r="D29" s="18" t="s">
        <v>71</v>
      </c>
      <c r="E29" s="18" t="s">
        <v>71</v>
      </c>
      <c r="F29" s="19" t="s">
        <v>72</v>
      </c>
      <c r="G29" s="26" t="s">
        <v>72</v>
      </c>
    </row>
    <row r="30" spans="1:7" ht="15.75" thickBot="1" x14ac:dyDescent="0.3">
      <c r="A30" s="3"/>
      <c r="B30" s="21" t="s">
        <v>2</v>
      </c>
      <c r="C30" s="5" t="s">
        <v>74</v>
      </c>
      <c r="D30" s="5" t="s">
        <v>74</v>
      </c>
      <c r="E30" s="5" t="s">
        <v>74</v>
      </c>
      <c r="F30" s="6" t="s">
        <v>71</v>
      </c>
      <c r="G30" s="27" t="s">
        <v>71</v>
      </c>
    </row>
    <row r="31" spans="1:7" x14ac:dyDescent="0.25">
      <c r="A31" s="3"/>
      <c r="B31" s="3"/>
      <c r="C31" s="3"/>
      <c r="D31" s="3"/>
      <c r="E31" s="3"/>
      <c r="F31" s="3"/>
      <c r="G31" s="3"/>
    </row>
    <row r="32" spans="1:7" x14ac:dyDescent="0.25">
      <c r="A32" s="3"/>
      <c r="B32" s="28" t="s">
        <v>80</v>
      </c>
      <c r="C32" s="3"/>
      <c r="D32" s="3"/>
      <c r="E32" s="3"/>
      <c r="F32" s="3"/>
      <c r="G32" s="3"/>
    </row>
    <row r="33" spans="1:7" x14ac:dyDescent="0.25">
      <c r="A33" s="3"/>
      <c r="B33" s="29"/>
      <c r="C33" s="30" t="s">
        <v>76</v>
      </c>
      <c r="D33" s="3"/>
      <c r="E33" s="3"/>
      <c r="F33" s="3"/>
      <c r="G33" s="3"/>
    </row>
    <row r="34" spans="1:7" x14ac:dyDescent="0.25">
      <c r="A34" s="3"/>
      <c r="B34" s="31"/>
      <c r="C34" s="30" t="s">
        <v>77</v>
      </c>
      <c r="D34" s="3"/>
      <c r="E34" s="3"/>
      <c r="F34" s="3"/>
      <c r="G34" s="3"/>
    </row>
    <row r="35" spans="1:7" x14ac:dyDescent="0.25">
      <c r="A35" s="3"/>
      <c r="B35" s="32"/>
      <c r="C35" s="30" t="s">
        <v>78</v>
      </c>
      <c r="D35" s="3"/>
      <c r="E35" s="3"/>
      <c r="F35" s="3"/>
      <c r="G35" s="3"/>
    </row>
    <row r="36" spans="1:7" x14ac:dyDescent="0.25">
      <c r="A36" s="3"/>
      <c r="B36" s="33"/>
      <c r="C36" s="30" t="s">
        <v>79</v>
      </c>
      <c r="D36" s="3"/>
      <c r="E36" s="3"/>
      <c r="F36" s="3"/>
      <c r="G36" s="3"/>
    </row>
    <row r="37" spans="1:7" x14ac:dyDescent="0.25">
      <c r="A37" s="3"/>
      <c r="B37" s="3"/>
      <c r="C37" s="30"/>
      <c r="D37" s="3"/>
      <c r="E37" s="3"/>
      <c r="F37" s="3"/>
      <c r="G37" s="3"/>
    </row>
  </sheetData>
  <customSheetViews>
    <customSheetView guid="{C35BD4B7-38D2-4051-87DE-83868156AE66}">
      <selection activeCell="B12" sqref="B12"/>
      <pageMargins left="0.7" right="0.7" top="0.75" bottom="0.75" header="0.3" footer="0.3"/>
      <pageSetup paperSize="9" orientation="portrait" r:id="rId1"/>
    </customSheetView>
  </customSheetViews>
  <mergeCells count="2">
    <mergeCell ref="C24:G24"/>
    <mergeCell ref="A9:G9"/>
  </mergeCells>
  <pageMargins left="0.7" right="0.7" top="0.75" bottom="0.75" header="0.3" footer="0.3"/>
  <pageSetup paperSize="9"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FF0000"/>
  </sheetPr>
  <dimension ref="A1:G15"/>
  <sheetViews>
    <sheetView workbookViewId="0">
      <selection activeCell="I15" sqref="I15"/>
    </sheetView>
  </sheetViews>
  <sheetFormatPr defaultRowHeight="15" x14ac:dyDescent="0.25"/>
  <sheetData>
    <row r="1" spans="1:7" x14ac:dyDescent="0.25">
      <c r="A1" s="88" t="s">
        <v>347</v>
      </c>
      <c r="C1" t="s">
        <v>210</v>
      </c>
      <c r="E1" t="s">
        <v>211</v>
      </c>
      <c r="G1" t="s">
        <v>212</v>
      </c>
    </row>
    <row r="2" spans="1:7" x14ac:dyDescent="0.25">
      <c r="A2" t="s">
        <v>348</v>
      </c>
      <c r="C2" t="s">
        <v>213</v>
      </c>
      <c r="E2" t="s">
        <v>214</v>
      </c>
      <c r="G2" t="s">
        <v>215</v>
      </c>
    </row>
    <row r="3" spans="1:7" x14ac:dyDescent="0.25">
      <c r="A3" t="s">
        <v>216</v>
      </c>
      <c r="C3" t="s">
        <v>217</v>
      </c>
      <c r="E3" t="s">
        <v>218</v>
      </c>
      <c r="G3" t="s">
        <v>219</v>
      </c>
    </row>
    <row r="4" spans="1:7" x14ac:dyDescent="0.25">
      <c r="C4" t="s">
        <v>220</v>
      </c>
      <c r="E4" t="s">
        <v>221</v>
      </c>
    </row>
    <row r="5" spans="1:7" x14ac:dyDescent="0.25">
      <c r="C5" t="s">
        <v>222</v>
      </c>
      <c r="E5" t="s">
        <v>223</v>
      </c>
    </row>
    <row r="7" spans="1:7" x14ac:dyDescent="0.25">
      <c r="A7" t="s">
        <v>224</v>
      </c>
      <c r="D7" s="75" t="s">
        <v>233</v>
      </c>
    </row>
    <row r="8" spans="1:7" x14ac:dyDescent="0.25">
      <c r="A8" t="s">
        <v>225</v>
      </c>
      <c r="D8" s="75" t="s">
        <v>234</v>
      </c>
    </row>
    <row r="9" spans="1:7" x14ac:dyDescent="0.25">
      <c r="A9" t="s">
        <v>226</v>
      </c>
      <c r="D9" s="75" t="s">
        <v>235</v>
      </c>
    </row>
    <row r="10" spans="1:7" x14ac:dyDescent="0.25">
      <c r="A10" t="s">
        <v>222</v>
      </c>
      <c r="D10" s="75" t="s">
        <v>236</v>
      </c>
    </row>
    <row r="13" spans="1:7" x14ac:dyDescent="0.25">
      <c r="A13" t="s">
        <v>399</v>
      </c>
    </row>
    <row r="14" spans="1:7" x14ac:dyDescent="0.25">
      <c r="A14" t="s">
        <v>400</v>
      </c>
    </row>
    <row r="15" spans="1:7" x14ac:dyDescent="0.25">
      <c r="A15" t="s">
        <v>401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A222F470EC8D44CB90B217AE75C8439" ma:contentTypeVersion="9" ma:contentTypeDescription="Create a new document." ma:contentTypeScope="" ma:versionID="710f5bf7d4c0615fe7fdff586edf7ecf">
  <xsd:schema xmlns:xsd="http://www.w3.org/2001/XMLSchema" xmlns:xs="http://www.w3.org/2001/XMLSchema" xmlns:p="http://schemas.microsoft.com/office/2006/metadata/properties" xmlns:ns2="383f0758-f32a-4e3c-8775-b2914e7dc19f" xmlns:ns3="3cc795e3-58c8-4110-ab34-e3c83d5c5685" targetNamespace="http://schemas.microsoft.com/office/2006/metadata/properties" ma:root="true" ma:fieldsID="d8922cc390c1df6639becf4b196f4a4e" ns2:_="" ns3:_="">
    <xsd:import namespace="383f0758-f32a-4e3c-8775-b2914e7dc19f"/>
    <xsd:import namespace="3cc795e3-58c8-4110-ab34-e3c83d5c568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3:SharedWithUsers" minOccurs="0"/>
                <xsd:element ref="ns3:SharedWithDetail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f0758-f32a-4e3c-8775-b2914e7dc1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c795e3-58c8-4110-ab34-e3c83d5c568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D73F7CB-8BBC-4497-8451-EAB58BAE609F}">
  <ds:schemaRefs>
    <ds:schemaRef ds:uri="http://schemas.microsoft.com/sharepoint/v3/contenttype/forms"/>
  </ds:schemaRefs>
</ds:datastoreItem>
</file>

<file path=customXml/itemProps2.xml><?xml version="1.0" encoding="utf-8"?>
<ds:datastoreItem xmlns:ds="http://schemas.openxmlformats.org/officeDocument/2006/customXml" ds:itemID="{1FEECFFC-916A-4033-ACC5-BB5E0B37A224}">
  <ds:schemaRefs>
    <ds:schemaRef ds:uri="3cc795e3-58c8-4110-ab34-e3c83d5c5685"/>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purl.org/dc/terms/"/>
    <ds:schemaRef ds:uri="383f0758-f32a-4e3c-8775-b2914e7dc19f"/>
    <ds:schemaRef ds:uri="http://purl.org/dc/dcmitype/"/>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D0052B82-A818-4DEC-917B-EE40F550C4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f0758-f32a-4e3c-8775-b2914e7dc19f"/>
    <ds:schemaRef ds:uri="3cc795e3-58c8-4110-ab34-e3c83d5c56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ReadMe</vt:lpstr>
      <vt:lpstr>1 General</vt:lpstr>
      <vt:lpstr>2 Financial Information</vt:lpstr>
      <vt:lpstr>3a Cost Analysis ex tariff meds</vt:lpstr>
      <vt:lpstr>3a Cost Analysis extariff Guide</vt:lpstr>
      <vt:lpstr>3b Cost Analysis in tariff meds</vt:lpstr>
      <vt:lpstr>3b Cost Analysis intariff Guide</vt:lpstr>
      <vt:lpstr>4 Risk Assessment Tool</vt:lpstr>
      <vt:lpstr>4a Risk Descriptors</vt:lpstr>
      <vt:lpstr>4b Risk Scoring Definitions</vt:lpstr>
      <vt:lpstr>Lists</vt:lpstr>
    </vt:vector>
  </TitlesOfParts>
  <Company>NHS FIFE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Homecare Risk Assessment</dc:title>
  <dc:creator>National Homecare Medicines Committee</dc:creator>
  <cp:lastModifiedBy>Joe Bassett</cp:lastModifiedBy>
  <cp:lastPrinted>2015-05-11T20:36:08Z</cp:lastPrinted>
  <dcterms:created xsi:type="dcterms:W3CDTF">2014-08-01T13:07:10Z</dcterms:created>
  <dcterms:modified xsi:type="dcterms:W3CDTF">2019-09-02T13:09:45Z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0x0101000A222F470EC8D44CB90B217AE75C8439</vt:lpwstr>
  </property>
</Properties>
</file>